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371" yWindow="285" windowWidth="11415" windowHeight="7725" firstSheet="2" activeTab="5"/>
  </bookViews>
  <sheets>
    <sheet name="all 4" sheetId="1" r:id="rId1"/>
    <sheet name="top and bottom" sheetId="2" r:id="rId2"/>
    <sheet name="pivot table top and bottom" sheetId="3" r:id="rId3"/>
    <sheet name="t&amp;b insert comparison" sheetId="4" r:id="rId4"/>
    <sheet name="pivot all 4" sheetId="5" r:id="rId5"/>
    <sheet name="4 division comparison" sheetId="6" r:id="rId6"/>
  </sheets>
  <definedNames/>
  <calcPr fullCalcOnLoad="1"/>
  <pivotCaches>
    <pivotCache cacheId="1" r:id="rId7"/>
  </pivotCaches>
</workbook>
</file>

<file path=xl/sharedStrings.xml><?xml version="1.0" encoding="utf-8"?>
<sst xmlns="http://schemas.openxmlformats.org/spreadsheetml/2006/main" count="3721" uniqueCount="71">
  <si>
    <t>inserted</t>
  </si>
  <si>
    <t>stage</t>
  </si>
  <si>
    <t>temperature</t>
  </si>
  <si>
    <t>replicate</t>
  </si>
  <si>
    <t>position</t>
  </si>
  <si>
    <t>n</t>
  </si>
  <si>
    <t>percentage</t>
  </si>
  <si>
    <t>top</t>
  </si>
  <si>
    <t>Z1</t>
  </si>
  <si>
    <t>bottom</t>
  </si>
  <si>
    <t>18/16</t>
  </si>
  <si>
    <t>16/16</t>
  </si>
  <si>
    <t>26/16</t>
  </si>
  <si>
    <t>21/16</t>
  </si>
  <si>
    <t>18/18</t>
  </si>
  <si>
    <t>23/18</t>
  </si>
  <si>
    <t>20/18</t>
  </si>
  <si>
    <t>16/14</t>
  </si>
  <si>
    <t>24/14</t>
  </si>
  <si>
    <t>19/14</t>
  </si>
  <si>
    <t>14/14</t>
  </si>
  <si>
    <t>Z2</t>
  </si>
  <si>
    <t>20/10</t>
  </si>
  <si>
    <t>10/10</t>
  </si>
  <si>
    <t>15/10</t>
  </si>
  <si>
    <t>12/10</t>
  </si>
  <si>
    <t>22/12</t>
  </si>
  <si>
    <t>12/12</t>
  </si>
  <si>
    <t>17/12</t>
  </si>
  <si>
    <t>14/12</t>
  </si>
  <si>
    <t>t</t>
  </si>
  <si>
    <t>b</t>
  </si>
  <si>
    <t>top/bottom</t>
  </si>
  <si>
    <t>Z1 Total</t>
  </si>
  <si>
    <t>Z2 Total</t>
  </si>
  <si>
    <t>Grand Total</t>
  </si>
  <si>
    <t>bottom Total</t>
  </si>
  <si>
    <t>top Total</t>
  </si>
  <si>
    <t>10/10 Total</t>
  </si>
  <si>
    <t>12/10 Total</t>
  </si>
  <si>
    <t>15/10 Total</t>
  </si>
  <si>
    <t>20/10 Total</t>
  </si>
  <si>
    <t>12/12 Total</t>
  </si>
  <si>
    <t>14/12 Total</t>
  </si>
  <si>
    <t>14/14 Total</t>
  </si>
  <si>
    <t>16/14 Total</t>
  </si>
  <si>
    <t>16/16 Total</t>
  </si>
  <si>
    <t>17/12 Total</t>
  </si>
  <si>
    <t>18/16 Total</t>
  </si>
  <si>
    <t>18/18 Total</t>
  </si>
  <si>
    <t>19/14 Total</t>
  </si>
  <si>
    <t>20/18 Total</t>
  </si>
  <si>
    <t>21/16 Total</t>
  </si>
  <si>
    <t>22/12 Total</t>
  </si>
  <si>
    <t>23/18 Total</t>
  </si>
  <si>
    <t>24/14 Total</t>
  </si>
  <si>
    <t>26/16 Total</t>
  </si>
  <si>
    <t>a</t>
  </si>
  <si>
    <t>c</t>
  </si>
  <si>
    <t>d</t>
  </si>
  <si>
    <t>Gh</t>
  </si>
  <si>
    <t>are ratios of prgenies homogenous?</t>
  </si>
  <si>
    <t>ChiSquare</t>
  </si>
  <si>
    <t>Gp</t>
  </si>
  <si>
    <t>Gt</t>
  </si>
  <si>
    <t>do the data fit the expected ratio?</t>
  </si>
  <si>
    <t>df for homogenity test</t>
  </si>
  <si>
    <t>df for whole test</t>
  </si>
  <si>
    <t>Chi Square</t>
  </si>
  <si>
    <t>Sum of n</t>
  </si>
  <si>
    <t>percent</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</si>
</sst>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s>
  <fonts count="6">
    <font>
      <sz val="10"/>
      <name val="Geneva"/>
      <family val="0"/>
    </font>
    <font>
      <b/>
      <sz val="10"/>
      <name val="Geneva"/>
      <family val="0"/>
    </font>
    <font>
      <i/>
      <sz val="10"/>
      <name val="Geneva"/>
      <family val="0"/>
    </font>
    <font>
      <b/>
      <i/>
      <sz val="10"/>
      <name val="Geneva"/>
      <family val="0"/>
    </font>
    <font>
      <sz val="10"/>
      <color indexed="8"/>
      <name val="Geneva"/>
      <family val="0"/>
    </font>
    <font>
      <b/>
      <sz val="10"/>
      <color indexed="10"/>
      <name val="Geneva"/>
      <family val="0"/>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21">
    <border>
      <left/>
      <right/>
      <top/>
      <bottom/>
      <diagonal/>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thin"/>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style="thin">
        <color indexed="8"/>
      </right>
      <top style="thin"/>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49" fontId="0" fillId="0" borderId="0" xfId="0" applyNumberFormat="1" applyAlignment="1">
      <alignment/>
    </xf>
    <xf numFmtId="0" fontId="0" fillId="0" borderId="0" xfId="0" applyNumberForma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 xfId="0" applyNumberFormat="1" applyBorder="1" applyAlignment="1">
      <alignment/>
    </xf>
    <xf numFmtId="0" fontId="0" fillId="0" borderId="3" xfId="0" applyNumberFormat="1" applyBorder="1" applyAlignment="1">
      <alignment/>
    </xf>
    <xf numFmtId="0" fontId="0" fillId="0" borderId="7" xfId="0" applyNumberFormat="1" applyBorder="1" applyAlignment="1">
      <alignment/>
    </xf>
    <xf numFmtId="0" fontId="0" fillId="0" borderId="5" xfId="0" applyNumberFormat="1" applyBorder="1" applyAlignment="1">
      <alignment/>
    </xf>
    <xf numFmtId="0" fontId="0" fillId="0" borderId="10" xfId="0" applyNumberFormat="1" applyBorder="1" applyAlignment="1">
      <alignment/>
    </xf>
    <xf numFmtId="0" fontId="0" fillId="0" borderId="11" xfId="0" applyBorder="1" applyAlignment="1">
      <alignment/>
    </xf>
    <xf numFmtId="0" fontId="0" fillId="0" borderId="11" xfId="0" applyNumberFormat="1" applyBorder="1" applyAlignment="1">
      <alignment/>
    </xf>
    <xf numFmtId="0" fontId="0" fillId="0" borderId="12" xfId="0" applyNumberFormat="1" applyBorder="1" applyAlignment="1">
      <alignment/>
    </xf>
    <xf numFmtId="0" fontId="0" fillId="0" borderId="2" xfId="0" applyNumberFormat="1" applyBorder="1" applyAlignment="1">
      <alignment/>
    </xf>
    <xf numFmtId="0" fontId="0" fillId="0" borderId="0" xfId="0" applyBorder="1" applyAlignment="1">
      <alignment/>
    </xf>
    <xf numFmtId="0" fontId="0" fillId="0" borderId="0" xfId="0" applyNumberFormat="1" applyBorder="1" applyAlignment="1">
      <alignment/>
    </xf>
    <xf numFmtId="0" fontId="4" fillId="2" borderId="0" xfId="0" applyFont="1" applyFill="1" applyBorder="1" applyAlignment="1">
      <alignment/>
    </xf>
    <xf numFmtId="0" fontId="0" fillId="2" borderId="0" xfId="0" applyFill="1" applyBorder="1" applyAlignment="1">
      <alignment/>
    </xf>
    <xf numFmtId="0" fontId="0" fillId="3" borderId="0" xfId="0" applyFill="1" applyBorder="1" applyAlignment="1">
      <alignment/>
    </xf>
    <xf numFmtId="0" fontId="4" fillId="0" borderId="0" xfId="0" applyFont="1" applyFill="1" applyBorder="1" applyAlignment="1">
      <alignment/>
    </xf>
    <xf numFmtId="0" fontId="0" fillId="0" borderId="0" xfId="0" applyFill="1" applyBorder="1" applyAlignment="1">
      <alignment/>
    </xf>
    <xf numFmtId="0" fontId="5" fillId="2" borderId="0" xfId="0" applyFont="1" applyFill="1" applyBorder="1" applyAlignment="1">
      <alignment/>
    </xf>
    <xf numFmtId="0" fontId="0" fillId="0" borderId="0" xfId="0" applyBorder="1" applyAlignment="1">
      <alignment horizontal="right"/>
    </xf>
    <xf numFmtId="0" fontId="0" fillId="0" borderId="0" xfId="0" applyNumberFormat="1" applyBorder="1" applyAlignment="1">
      <alignment horizontal="right"/>
    </xf>
    <xf numFmtId="0" fontId="0" fillId="2" borderId="0" xfId="0" applyFill="1" applyBorder="1" applyAlignment="1">
      <alignment horizontal="right"/>
    </xf>
    <xf numFmtId="0" fontId="0" fillId="0" borderId="0" xfId="0" applyFill="1" applyBorder="1" applyAlignment="1">
      <alignment horizontal="right"/>
    </xf>
    <xf numFmtId="0" fontId="0" fillId="3" borderId="0" xfId="0" applyFill="1" applyBorder="1" applyAlignment="1">
      <alignment horizontal="right"/>
    </xf>
    <xf numFmtId="0" fontId="5" fillId="2" borderId="0" xfId="0" applyFont="1" applyFill="1" applyBorder="1" applyAlignment="1">
      <alignment horizontal="right"/>
    </xf>
    <xf numFmtId="0" fontId="5" fillId="0" borderId="0" xfId="0" applyFont="1" applyFill="1" applyBorder="1" applyAlignment="1">
      <alignment/>
    </xf>
    <xf numFmtId="0" fontId="5" fillId="0" borderId="0" xfId="0" applyFont="1" applyFill="1" applyBorder="1" applyAlignment="1">
      <alignment horizontal="right"/>
    </xf>
    <xf numFmtId="0" fontId="0" fillId="0" borderId="13" xfId="0" applyBorder="1" applyAlignment="1">
      <alignment/>
    </xf>
    <xf numFmtId="0" fontId="0" fillId="0" borderId="14" xfId="0" applyBorder="1" applyAlignment="1">
      <alignment horizontal="righ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7" xfId="0" applyNumberFormat="1" applyBorder="1" applyAlignment="1">
      <alignment/>
    </xf>
    <xf numFmtId="0" fontId="4" fillId="2" borderId="16" xfId="0" applyFont="1" applyFill="1" applyBorder="1" applyAlignment="1">
      <alignment/>
    </xf>
    <xf numFmtId="0" fontId="0" fillId="2" borderId="17" xfId="0" applyFill="1" applyBorder="1" applyAlignment="1">
      <alignment/>
    </xf>
    <xf numFmtId="0" fontId="4" fillId="0" borderId="16" xfId="0" applyFont="1" applyFill="1" applyBorder="1" applyAlignment="1">
      <alignment/>
    </xf>
    <xf numFmtId="0" fontId="0" fillId="0" borderId="17" xfId="0" applyFill="1" applyBorder="1" applyAlignment="1">
      <alignment/>
    </xf>
    <xf numFmtId="0" fontId="0" fillId="3" borderId="16" xfId="0" applyFill="1" applyBorder="1" applyAlignment="1">
      <alignment/>
    </xf>
    <xf numFmtId="0" fontId="0" fillId="3" borderId="17" xfId="0" applyFill="1" applyBorder="1" applyAlignment="1">
      <alignment/>
    </xf>
    <xf numFmtId="0" fontId="0" fillId="0" borderId="16" xfId="0" applyFill="1" applyBorder="1" applyAlignment="1">
      <alignment/>
    </xf>
    <xf numFmtId="0" fontId="5" fillId="2" borderId="16" xfId="0" applyFont="1" applyFill="1" applyBorder="1" applyAlignment="1">
      <alignment/>
    </xf>
    <xf numFmtId="0" fontId="5" fillId="2" borderId="17" xfId="0" applyFont="1" applyFill="1" applyBorder="1" applyAlignment="1">
      <alignment/>
    </xf>
    <xf numFmtId="0" fontId="0" fillId="0" borderId="18" xfId="0" applyBorder="1" applyAlignment="1">
      <alignment/>
    </xf>
    <xf numFmtId="0" fontId="0" fillId="0" borderId="19" xfId="0" applyBorder="1" applyAlignment="1">
      <alignment horizontal="right"/>
    </xf>
    <xf numFmtId="0" fontId="0" fillId="0" borderId="19" xfId="0" applyBorder="1" applyAlignment="1">
      <alignment/>
    </xf>
    <xf numFmtId="0" fontId="0" fillId="0" borderId="20" xfId="0" applyBorder="1" applyAlignment="1">
      <alignment/>
    </xf>
  </cellXfs>
  <cellStyles count="6">
    <cellStyle name="Normal" xfId="0"/>
    <cellStyle name="Comma" xfId="15"/>
    <cellStyle name="Comma [0]" xfId="16"/>
    <cellStyle name="Currency" xfId="17"/>
    <cellStyle name="Currency [0]" xfId="18"/>
    <cellStyle name="Percent" xfId="19"/>
  </cellStyles>
  <dxfs count="2">
    <dxf>
      <font>
        <b/>
        <i val="0"/>
        <color rgb="FFFF0000"/>
      </font>
      <fill>
        <patternFill>
          <bgColor rgb="FFCCFFFF"/>
        </patternFill>
      </fill>
      <border/>
    </dxf>
    <dxf>
      <font>
        <b/>
        <i val="0"/>
        <color rgb="FF800000"/>
      </font>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pivotCacheDefinition" Target="pivotCache/pivotCacheDefinition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G657" sheet="all 4"/>
  </cacheSource>
  <cacheFields count="7">
    <cacheField name="inserted">
      <sharedItems containsMixedTypes="0" count="2">
        <s v="top"/>
        <s v="bottom"/>
      </sharedItems>
    </cacheField>
    <cacheField name="stage">
      <sharedItems containsMixedTypes="0" count="2">
        <s v="Z1"/>
        <s v="Z2"/>
      </sharedItems>
    </cacheField>
    <cacheField name="temperature">
      <sharedItems containsMixedTypes="0" count="19">
        <s v="20/10"/>
        <s v="10/10"/>
        <s v="15/10"/>
        <s v="12/10"/>
        <s v="22/12"/>
        <s v="12/12"/>
        <s v="17/12"/>
        <s v="14/12"/>
        <s v="18/16"/>
        <s v="16/16"/>
        <s v="26/16"/>
        <s v="21/16"/>
        <s v="18/18"/>
        <s v="23/18"/>
        <s v="20/18"/>
        <s v="16/14"/>
        <s v="24/14"/>
        <s v="19/14"/>
        <s v="14/14"/>
      </sharedItems>
    </cacheField>
    <cacheField name="replicate">
      <sharedItems containsSemiMixedTypes="0" containsString="0" containsMixedTypes="0" containsNumber="1" containsInteger="1" count="4">
        <n v="1"/>
        <n v="2"/>
        <n v="3"/>
        <n v="4"/>
      </sharedItems>
    </cacheField>
    <cacheField name="position">
      <sharedItems containsSemiMixedTypes="0" containsString="0" containsMixedTypes="0" containsNumber="1" containsInteger="1" count="4">
        <n v="1"/>
        <n v="2"/>
        <n v="3"/>
        <n v="4"/>
      </sharedItems>
    </cacheField>
    <cacheField name="n">
      <sharedItems containsSemiMixedTypes="0" containsString="0" containsMixedTypes="0" containsNumber="1" containsInteger="1" count="23">
        <n v="3"/>
        <n v="4"/>
        <n v="8"/>
        <n v="0"/>
        <n v="1"/>
        <n v="11"/>
        <n v="7"/>
        <n v="2"/>
        <n v="10"/>
        <n v="18"/>
        <n v="5"/>
        <n v="25"/>
        <n v="15"/>
        <n v="9"/>
        <n v="6"/>
        <n v="12"/>
        <n v="20"/>
        <n v="16"/>
        <n v="19"/>
        <n v="14"/>
        <n v="13"/>
        <n v="21"/>
        <n v="17"/>
      </sharedItems>
    </cacheField>
    <cacheField name="percentage">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1:HD10" firstHeaderRow="1" firstDataRow="5" firstDataCol="1"/>
  <pivotFields count="7">
    <pivotField axis="axisCol" compact="0" outline="0" subtotalTop="0" showAll="0">
      <items count="3">
        <item x="1"/>
        <item x="0"/>
        <item t="default"/>
      </items>
    </pivotField>
    <pivotField axis="axisCol" compact="0" outline="0" subtotalTop="0" showAll="0">
      <items count="3">
        <item x="0"/>
        <item x="1"/>
        <item t="default"/>
      </items>
    </pivotField>
    <pivotField axis="axisCol" compact="0" outline="0" subtotalTop="0" showAll="0">
      <items count="20">
        <item x="1"/>
        <item x="3"/>
        <item x="5"/>
        <item x="7"/>
        <item x="18"/>
        <item x="2"/>
        <item x="15"/>
        <item x="9"/>
        <item x="6"/>
        <item x="8"/>
        <item x="12"/>
        <item x="17"/>
        <item x="0"/>
        <item x="14"/>
        <item x="11"/>
        <item x="4"/>
        <item x="13"/>
        <item x="16"/>
        <item x="10"/>
        <item t="default"/>
      </items>
    </pivotField>
    <pivotField axis="axisRow" compact="0" outline="0" subtotalTop="0" showAll="0">
      <items count="5">
        <item x="0"/>
        <item x="1"/>
        <item x="2"/>
        <item x="3"/>
        <item t="default"/>
      </items>
    </pivotField>
    <pivotField axis="axisCol" compact="0" outline="0" subtotalTop="0" showAll="0">
      <items count="5">
        <item x="0"/>
        <item x="1"/>
        <item x="2"/>
        <item x="3"/>
        <item t="default"/>
      </items>
    </pivotField>
    <pivotField dataField="1" compact="0" outline="0" subtotalTop="0" showAll="0"/>
    <pivotField compact="0" outline="0" subtotalTop="0" showAll="0"/>
  </pivotFields>
  <rowFields count="1">
    <field x="3"/>
  </rowFields>
  <rowItems count="5">
    <i>
      <x/>
    </i>
    <i>
      <x v="1"/>
    </i>
    <i>
      <x v="2"/>
    </i>
    <i>
      <x v="3"/>
    </i>
    <i t="grand">
      <x/>
    </i>
  </rowItems>
  <colFields count="4">
    <field x="1"/>
    <field x="0"/>
    <field x="2"/>
    <field x="4"/>
  </colFields>
  <colItems count="211">
    <i>
      <x/>
      <x/>
      <x/>
      <x/>
    </i>
    <i r="3">
      <x v="1"/>
    </i>
    <i r="3">
      <x v="2"/>
    </i>
    <i r="3">
      <x v="3"/>
    </i>
    <i t="default" r="2">
      <x/>
    </i>
    <i r="2">
      <x v="1"/>
      <x/>
    </i>
    <i r="3">
      <x v="1"/>
    </i>
    <i r="3">
      <x v="2"/>
    </i>
    <i r="3">
      <x v="3"/>
    </i>
    <i t="default" r="2">
      <x v="1"/>
    </i>
    <i r="2">
      <x v="5"/>
      <x/>
    </i>
    <i r="3">
      <x v="1"/>
    </i>
    <i r="3">
      <x v="2"/>
    </i>
    <i r="3">
      <x v="3"/>
    </i>
    <i t="default" r="2">
      <x v="5"/>
    </i>
    <i r="2">
      <x v="12"/>
      <x/>
    </i>
    <i r="3">
      <x v="1"/>
    </i>
    <i r="3">
      <x v="2"/>
    </i>
    <i r="3">
      <x v="3"/>
    </i>
    <i t="default" r="2">
      <x v="12"/>
    </i>
    <i t="default" r="1">
      <x/>
    </i>
    <i r="1">
      <x v="1"/>
      <x/>
      <x/>
    </i>
    <i r="3">
      <x v="1"/>
    </i>
    <i r="3">
      <x v="2"/>
    </i>
    <i r="3">
      <x v="3"/>
    </i>
    <i t="default" r="2">
      <x/>
    </i>
    <i r="2">
      <x v="1"/>
      <x/>
    </i>
    <i r="3">
      <x v="1"/>
    </i>
    <i r="3">
      <x v="2"/>
    </i>
    <i r="3">
      <x v="3"/>
    </i>
    <i t="default" r="2">
      <x v="1"/>
    </i>
    <i r="2">
      <x v="2"/>
      <x/>
    </i>
    <i r="3">
      <x v="1"/>
    </i>
    <i r="3">
      <x v="2"/>
    </i>
    <i r="3">
      <x v="3"/>
    </i>
    <i t="default" r="2">
      <x v="2"/>
    </i>
    <i r="2">
      <x v="3"/>
      <x/>
    </i>
    <i r="3">
      <x v="1"/>
    </i>
    <i r="3">
      <x v="2"/>
    </i>
    <i r="3">
      <x v="3"/>
    </i>
    <i t="default" r="2">
      <x v="3"/>
    </i>
    <i r="2">
      <x v="4"/>
      <x/>
    </i>
    <i r="3">
      <x v="1"/>
    </i>
    <i r="3">
      <x v="2"/>
    </i>
    <i r="3">
      <x v="3"/>
    </i>
    <i t="default" r="2">
      <x v="4"/>
    </i>
    <i r="2">
      <x v="5"/>
      <x/>
    </i>
    <i r="3">
      <x v="1"/>
    </i>
    <i r="3">
      <x v="2"/>
    </i>
    <i r="3">
      <x v="3"/>
    </i>
    <i t="default" r="2">
      <x v="5"/>
    </i>
    <i r="2">
      <x v="6"/>
      <x/>
    </i>
    <i r="3">
      <x v="1"/>
    </i>
    <i r="3">
      <x v="2"/>
    </i>
    <i r="3">
      <x v="3"/>
    </i>
    <i t="default" r="2">
      <x v="6"/>
    </i>
    <i r="2">
      <x v="7"/>
      <x/>
    </i>
    <i r="3">
      <x v="1"/>
    </i>
    <i r="3">
      <x v="2"/>
    </i>
    <i r="3">
      <x v="3"/>
    </i>
    <i t="default" r="2">
      <x v="7"/>
    </i>
    <i r="2">
      <x v="8"/>
      <x/>
    </i>
    <i r="3">
      <x v="1"/>
    </i>
    <i r="3">
      <x v="2"/>
    </i>
    <i r="3">
      <x v="3"/>
    </i>
    <i t="default" r="2">
      <x v="8"/>
    </i>
    <i r="2">
      <x v="9"/>
      <x/>
    </i>
    <i r="3">
      <x v="1"/>
    </i>
    <i r="3">
      <x v="2"/>
    </i>
    <i r="3">
      <x v="3"/>
    </i>
    <i t="default" r="2">
      <x v="9"/>
    </i>
    <i r="2">
      <x v="10"/>
      <x/>
    </i>
    <i r="3">
      <x v="1"/>
    </i>
    <i r="3">
      <x v="2"/>
    </i>
    <i r="3">
      <x v="3"/>
    </i>
    <i t="default" r="2">
      <x v="10"/>
    </i>
    <i r="2">
      <x v="11"/>
      <x/>
    </i>
    <i r="3">
      <x v="1"/>
    </i>
    <i r="3">
      <x v="2"/>
    </i>
    <i r="3">
      <x v="3"/>
    </i>
    <i t="default" r="2">
      <x v="11"/>
    </i>
    <i r="2">
      <x v="12"/>
      <x/>
    </i>
    <i r="3">
      <x v="1"/>
    </i>
    <i r="3">
      <x v="2"/>
    </i>
    <i r="3">
      <x v="3"/>
    </i>
    <i t="default" r="2">
      <x v="12"/>
    </i>
    <i r="2">
      <x v="13"/>
      <x/>
    </i>
    <i r="3">
      <x v="1"/>
    </i>
    <i r="3">
      <x v="2"/>
    </i>
    <i r="3">
      <x v="3"/>
    </i>
    <i t="default" r="2">
      <x v="13"/>
    </i>
    <i r="2">
      <x v="14"/>
      <x/>
    </i>
    <i r="3">
      <x v="1"/>
    </i>
    <i r="3">
      <x v="2"/>
    </i>
    <i r="3">
      <x v="3"/>
    </i>
    <i t="default" r="2">
      <x v="14"/>
    </i>
    <i r="2">
      <x v="15"/>
      <x/>
    </i>
    <i r="3">
      <x v="1"/>
    </i>
    <i r="3">
      <x v="2"/>
    </i>
    <i r="3">
      <x v="3"/>
    </i>
    <i t="default" r="2">
      <x v="15"/>
    </i>
    <i r="2">
      <x v="16"/>
      <x/>
    </i>
    <i r="3">
      <x v="1"/>
    </i>
    <i r="3">
      <x v="2"/>
    </i>
    <i r="3">
      <x v="3"/>
    </i>
    <i t="default" r="2">
      <x v="16"/>
    </i>
    <i r="2">
      <x v="17"/>
      <x/>
    </i>
    <i r="3">
      <x v="1"/>
    </i>
    <i r="3">
      <x v="2"/>
    </i>
    <i r="3">
      <x v="3"/>
    </i>
    <i t="default" r="2">
      <x v="17"/>
    </i>
    <i r="2">
      <x v="18"/>
      <x/>
    </i>
    <i r="3">
      <x v="1"/>
    </i>
    <i r="3">
      <x v="2"/>
    </i>
    <i r="3">
      <x v="3"/>
    </i>
    <i t="default" r="2">
      <x v="18"/>
    </i>
    <i t="default" r="1">
      <x v="1"/>
    </i>
    <i t="default">
      <x/>
    </i>
    <i>
      <x v="1"/>
      <x v="1"/>
      <x/>
      <x/>
    </i>
    <i r="3">
      <x v="1"/>
    </i>
    <i r="3">
      <x v="2"/>
    </i>
    <i r="3">
      <x v="3"/>
    </i>
    <i t="default" r="2">
      <x/>
    </i>
    <i r="2">
      <x v="1"/>
      <x/>
    </i>
    <i r="3">
      <x v="1"/>
    </i>
    <i r="3">
      <x v="2"/>
    </i>
    <i r="3">
      <x v="3"/>
    </i>
    <i t="default" r="2">
      <x v="1"/>
    </i>
    <i r="2">
      <x v="2"/>
      <x/>
    </i>
    <i r="3">
      <x v="1"/>
    </i>
    <i r="3">
      <x v="2"/>
    </i>
    <i r="3">
      <x v="3"/>
    </i>
    <i t="default" r="2">
      <x v="2"/>
    </i>
    <i r="2">
      <x v="3"/>
      <x/>
    </i>
    <i r="3">
      <x v="1"/>
    </i>
    <i r="3">
      <x v="2"/>
    </i>
    <i r="3">
      <x v="3"/>
    </i>
    <i t="default" r="2">
      <x v="3"/>
    </i>
    <i r="2">
      <x v="4"/>
      <x/>
    </i>
    <i r="3">
      <x v="1"/>
    </i>
    <i r="3">
      <x v="2"/>
    </i>
    <i r="3">
      <x v="3"/>
    </i>
    <i t="default" r="2">
      <x v="4"/>
    </i>
    <i r="2">
      <x v="5"/>
      <x/>
    </i>
    <i r="3">
      <x v="1"/>
    </i>
    <i r="3">
      <x v="2"/>
    </i>
    <i r="3">
      <x v="3"/>
    </i>
    <i t="default" r="2">
      <x v="5"/>
    </i>
    <i r="2">
      <x v="6"/>
      <x/>
    </i>
    <i r="3">
      <x v="1"/>
    </i>
    <i r="3">
      <x v="2"/>
    </i>
    <i r="3">
      <x v="3"/>
    </i>
    <i t="default" r="2">
      <x v="6"/>
    </i>
    <i r="2">
      <x v="7"/>
      <x/>
    </i>
    <i r="3">
      <x v="1"/>
    </i>
    <i r="3">
      <x v="2"/>
    </i>
    <i r="3">
      <x v="3"/>
    </i>
    <i t="default" r="2">
      <x v="7"/>
    </i>
    <i r="2">
      <x v="8"/>
      <x/>
    </i>
    <i r="3">
      <x v="1"/>
    </i>
    <i r="3">
      <x v="2"/>
    </i>
    <i r="3">
      <x v="3"/>
    </i>
    <i t="default" r="2">
      <x v="8"/>
    </i>
    <i r="2">
      <x v="9"/>
      <x/>
    </i>
    <i r="3">
      <x v="1"/>
    </i>
    <i r="3">
      <x v="2"/>
    </i>
    <i r="3">
      <x v="3"/>
    </i>
    <i t="default" r="2">
      <x v="9"/>
    </i>
    <i r="2">
      <x v="10"/>
      <x/>
    </i>
    <i r="3">
      <x v="1"/>
    </i>
    <i r="3">
      <x v="2"/>
    </i>
    <i r="3">
      <x v="3"/>
    </i>
    <i t="default" r="2">
      <x v="10"/>
    </i>
    <i r="2">
      <x v="11"/>
      <x/>
    </i>
    <i r="3">
      <x v="1"/>
    </i>
    <i r="3">
      <x v="2"/>
    </i>
    <i r="3">
      <x v="3"/>
    </i>
    <i t="default" r="2">
      <x v="11"/>
    </i>
    <i r="2">
      <x v="12"/>
      <x/>
    </i>
    <i r="3">
      <x v="1"/>
    </i>
    <i r="3">
      <x v="2"/>
    </i>
    <i r="3">
      <x v="3"/>
    </i>
    <i t="default" r="2">
      <x v="12"/>
    </i>
    <i r="2">
      <x v="13"/>
      <x/>
    </i>
    <i r="3">
      <x v="1"/>
    </i>
    <i r="3">
      <x v="2"/>
    </i>
    <i r="3">
      <x v="3"/>
    </i>
    <i t="default" r="2">
      <x v="13"/>
    </i>
    <i r="2">
      <x v="14"/>
      <x/>
    </i>
    <i r="3">
      <x v="1"/>
    </i>
    <i r="3">
      <x v="2"/>
    </i>
    <i r="3">
      <x v="3"/>
    </i>
    <i t="default" r="2">
      <x v="14"/>
    </i>
    <i r="2">
      <x v="15"/>
      <x/>
    </i>
    <i r="3">
      <x v="1"/>
    </i>
    <i r="3">
      <x v="2"/>
    </i>
    <i r="3">
      <x v="3"/>
    </i>
    <i t="default" r="2">
      <x v="15"/>
    </i>
    <i r="2">
      <x v="16"/>
      <x/>
    </i>
    <i r="3">
      <x v="1"/>
    </i>
    <i r="3">
      <x v="2"/>
    </i>
    <i r="3">
      <x v="3"/>
    </i>
    <i t="default" r="2">
      <x v="16"/>
    </i>
    <i r="2">
      <x v="17"/>
      <x/>
    </i>
    <i r="3">
      <x v="1"/>
    </i>
    <i r="3">
      <x v="2"/>
    </i>
    <i r="3">
      <x v="3"/>
    </i>
    <i t="default" r="2">
      <x v="17"/>
    </i>
    <i t="default" r="1">
      <x v="1"/>
    </i>
    <i t="default">
      <x v="1"/>
    </i>
    <i t="grand">
      <x/>
    </i>
  </colItems>
  <dataFields count="1">
    <dataField name="Sum of n" fld="5"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G657"/>
  <sheetViews>
    <sheetView workbookViewId="0" topLeftCell="A1">
      <selection activeCell="I14" sqref="I14"/>
    </sheetView>
  </sheetViews>
  <sheetFormatPr defaultColWidth="9.00390625" defaultRowHeight="12.75"/>
  <cols>
    <col min="1" max="2" width="11.375" style="0" customWidth="1"/>
    <col min="3" max="3" width="11.375" style="1" customWidth="1"/>
    <col min="4" max="16384" width="11.375" style="0" customWidth="1"/>
  </cols>
  <sheetData>
    <row r="1" spans="1:7" ht="12.75">
      <c r="A1" t="s">
        <v>0</v>
      </c>
      <c r="B1" t="s">
        <v>1</v>
      </c>
      <c r="C1" t="s">
        <v>2</v>
      </c>
      <c r="D1" t="s">
        <v>3</v>
      </c>
      <c r="E1" t="s">
        <v>4</v>
      </c>
      <c r="F1" t="s">
        <v>5</v>
      </c>
      <c r="G1" t="s">
        <v>6</v>
      </c>
    </row>
    <row r="2" spans="1:7" ht="12.75">
      <c r="A2" t="s">
        <v>7</v>
      </c>
      <c r="B2" t="s">
        <v>8</v>
      </c>
      <c r="C2" s="1" t="s">
        <v>22</v>
      </c>
      <c r="D2">
        <v>1</v>
      </c>
      <c r="E2">
        <v>1</v>
      </c>
      <c r="F2">
        <v>3</v>
      </c>
      <c r="G2">
        <v>20</v>
      </c>
    </row>
    <row r="3" spans="1:7" ht="12.75">
      <c r="A3" t="s">
        <v>7</v>
      </c>
      <c r="B3" t="s">
        <v>8</v>
      </c>
      <c r="C3" s="1" t="s">
        <v>22</v>
      </c>
      <c r="D3">
        <v>1</v>
      </c>
      <c r="E3">
        <v>2</v>
      </c>
      <c r="F3">
        <v>4</v>
      </c>
      <c r="G3">
        <v>26.667</v>
      </c>
    </row>
    <row r="4" spans="1:7" ht="12.75">
      <c r="A4" t="s">
        <v>7</v>
      </c>
      <c r="B4" t="s">
        <v>8</v>
      </c>
      <c r="C4" s="1" t="s">
        <v>22</v>
      </c>
      <c r="D4">
        <v>1</v>
      </c>
      <c r="E4">
        <v>3</v>
      </c>
      <c r="F4">
        <v>8</v>
      </c>
      <c r="G4">
        <v>53.333</v>
      </c>
    </row>
    <row r="5" spans="1:7" ht="12.75">
      <c r="A5" t="s">
        <v>7</v>
      </c>
      <c r="B5" t="s">
        <v>8</v>
      </c>
      <c r="C5" s="1" t="s">
        <v>22</v>
      </c>
      <c r="D5">
        <v>1</v>
      </c>
      <c r="E5">
        <v>4</v>
      </c>
      <c r="F5">
        <v>0</v>
      </c>
      <c r="G5">
        <v>0</v>
      </c>
    </row>
    <row r="6" spans="1:7" ht="12.75">
      <c r="A6" t="s">
        <v>7</v>
      </c>
      <c r="B6" t="s">
        <v>8</v>
      </c>
      <c r="C6" s="1" t="s">
        <v>22</v>
      </c>
      <c r="D6">
        <v>2</v>
      </c>
      <c r="E6">
        <v>1</v>
      </c>
      <c r="F6">
        <v>1</v>
      </c>
      <c r="G6">
        <v>16.667</v>
      </c>
    </row>
    <row r="7" spans="1:7" ht="12.75">
      <c r="A7" t="s">
        <v>7</v>
      </c>
      <c r="B7" t="s">
        <v>8</v>
      </c>
      <c r="C7" s="1" t="s">
        <v>22</v>
      </c>
      <c r="D7">
        <v>2</v>
      </c>
      <c r="E7">
        <v>2</v>
      </c>
      <c r="F7">
        <v>0</v>
      </c>
      <c r="G7">
        <v>0</v>
      </c>
    </row>
    <row r="8" spans="1:7" ht="12.75">
      <c r="A8" t="s">
        <v>7</v>
      </c>
      <c r="B8" t="s">
        <v>8</v>
      </c>
      <c r="C8" s="1" t="s">
        <v>22</v>
      </c>
      <c r="D8">
        <v>2</v>
      </c>
      <c r="E8">
        <v>3</v>
      </c>
      <c r="F8">
        <v>1</v>
      </c>
      <c r="G8">
        <v>16.667</v>
      </c>
    </row>
    <row r="9" spans="1:7" ht="12.75">
      <c r="A9" t="s">
        <v>7</v>
      </c>
      <c r="B9" t="s">
        <v>8</v>
      </c>
      <c r="C9" s="1" t="s">
        <v>22</v>
      </c>
      <c r="D9">
        <v>2</v>
      </c>
      <c r="E9">
        <v>4</v>
      </c>
      <c r="F9">
        <v>4</v>
      </c>
      <c r="G9">
        <v>66.667</v>
      </c>
    </row>
    <row r="10" spans="1:7" ht="12.75">
      <c r="A10" t="s">
        <v>7</v>
      </c>
      <c r="B10" t="s">
        <v>8</v>
      </c>
      <c r="C10" s="1" t="s">
        <v>22</v>
      </c>
      <c r="D10">
        <v>3</v>
      </c>
      <c r="E10">
        <v>1</v>
      </c>
      <c r="F10">
        <v>4</v>
      </c>
      <c r="G10">
        <v>16.667</v>
      </c>
    </row>
    <row r="11" spans="1:7" ht="12.75">
      <c r="A11" t="s">
        <v>7</v>
      </c>
      <c r="B11" t="s">
        <v>8</v>
      </c>
      <c r="C11" s="1" t="s">
        <v>22</v>
      </c>
      <c r="D11">
        <v>3</v>
      </c>
      <c r="E11">
        <v>2</v>
      </c>
      <c r="F11">
        <v>11</v>
      </c>
      <c r="G11">
        <v>45.833</v>
      </c>
    </row>
    <row r="12" spans="1:7" ht="12.75">
      <c r="A12" t="s">
        <v>7</v>
      </c>
      <c r="B12" t="s">
        <v>8</v>
      </c>
      <c r="C12" s="1" t="s">
        <v>22</v>
      </c>
      <c r="D12">
        <v>3</v>
      </c>
      <c r="E12">
        <v>3</v>
      </c>
      <c r="F12">
        <v>7</v>
      </c>
      <c r="G12">
        <v>29.167</v>
      </c>
    </row>
    <row r="13" spans="1:7" ht="12.75">
      <c r="A13" t="s">
        <v>7</v>
      </c>
      <c r="B13" t="s">
        <v>8</v>
      </c>
      <c r="C13" s="1" t="s">
        <v>22</v>
      </c>
      <c r="D13">
        <v>3</v>
      </c>
      <c r="E13">
        <v>4</v>
      </c>
      <c r="F13">
        <v>2</v>
      </c>
      <c r="G13">
        <v>8.333</v>
      </c>
    </row>
    <row r="14" spans="1:7" ht="12.75">
      <c r="A14" t="s">
        <v>7</v>
      </c>
      <c r="B14" t="s">
        <v>8</v>
      </c>
      <c r="C14" s="1" t="s">
        <v>22</v>
      </c>
      <c r="D14">
        <v>4</v>
      </c>
      <c r="E14">
        <v>1</v>
      </c>
      <c r="F14">
        <v>0</v>
      </c>
      <c r="G14">
        <v>0</v>
      </c>
    </row>
    <row r="15" spans="1:7" ht="12.75">
      <c r="A15" t="s">
        <v>7</v>
      </c>
      <c r="B15" t="s">
        <v>8</v>
      </c>
      <c r="C15" s="1" t="s">
        <v>22</v>
      </c>
      <c r="D15">
        <v>4</v>
      </c>
      <c r="E15">
        <v>2</v>
      </c>
      <c r="F15">
        <v>4</v>
      </c>
      <c r="G15">
        <v>50</v>
      </c>
    </row>
    <row r="16" spans="1:7" ht="12.75">
      <c r="A16" t="s">
        <v>7</v>
      </c>
      <c r="B16" t="s">
        <v>8</v>
      </c>
      <c r="C16" s="1" t="s">
        <v>22</v>
      </c>
      <c r="D16">
        <v>4</v>
      </c>
      <c r="E16">
        <v>3</v>
      </c>
      <c r="F16">
        <v>3</v>
      </c>
      <c r="G16">
        <v>37.5</v>
      </c>
    </row>
    <row r="17" spans="1:7" ht="12.75">
      <c r="A17" t="s">
        <v>7</v>
      </c>
      <c r="B17" t="s">
        <v>8</v>
      </c>
      <c r="C17" s="1" t="s">
        <v>22</v>
      </c>
      <c r="D17">
        <v>4</v>
      </c>
      <c r="E17">
        <v>4</v>
      </c>
      <c r="F17">
        <v>1</v>
      </c>
      <c r="G17">
        <v>12.5</v>
      </c>
    </row>
    <row r="18" spans="1:7" ht="12.75">
      <c r="A18" t="s">
        <v>7</v>
      </c>
      <c r="B18" t="s">
        <v>8</v>
      </c>
      <c r="C18" s="1" t="s">
        <v>23</v>
      </c>
      <c r="D18">
        <v>1</v>
      </c>
      <c r="E18">
        <v>1</v>
      </c>
      <c r="F18">
        <v>4</v>
      </c>
      <c r="G18">
        <v>66.667</v>
      </c>
    </row>
    <row r="19" spans="1:7" ht="12.75">
      <c r="A19" t="s">
        <v>7</v>
      </c>
      <c r="B19" t="s">
        <v>8</v>
      </c>
      <c r="C19" s="1" t="s">
        <v>23</v>
      </c>
      <c r="D19">
        <v>1</v>
      </c>
      <c r="E19">
        <v>2</v>
      </c>
      <c r="F19">
        <v>1</v>
      </c>
      <c r="G19">
        <v>16.667</v>
      </c>
    </row>
    <row r="20" spans="1:7" ht="12.75">
      <c r="A20" t="s">
        <v>7</v>
      </c>
      <c r="B20" t="s">
        <v>8</v>
      </c>
      <c r="C20" s="1" t="s">
        <v>23</v>
      </c>
      <c r="D20">
        <v>1</v>
      </c>
      <c r="E20">
        <v>3</v>
      </c>
      <c r="F20">
        <v>0</v>
      </c>
      <c r="G20">
        <v>0</v>
      </c>
    </row>
    <row r="21" spans="1:7" ht="12.75">
      <c r="A21" t="s">
        <v>7</v>
      </c>
      <c r="B21" t="s">
        <v>8</v>
      </c>
      <c r="C21" s="1" t="s">
        <v>23</v>
      </c>
      <c r="D21">
        <v>1</v>
      </c>
      <c r="E21">
        <v>4</v>
      </c>
      <c r="F21">
        <v>1</v>
      </c>
      <c r="G21">
        <v>16.667</v>
      </c>
    </row>
    <row r="22" spans="1:7" ht="12.75">
      <c r="A22" t="s">
        <v>7</v>
      </c>
      <c r="B22" t="s">
        <v>8</v>
      </c>
      <c r="C22" s="1" t="s">
        <v>23</v>
      </c>
      <c r="D22">
        <v>2</v>
      </c>
      <c r="E22">
        <v>1</v>
      </c>
      <c r="F22">
        <v>10</v>
      </c>
      <c r="G22">
        <v>100</v>
      </c>
    </row>
    <row r="23" spans="1:7" ht="12.75">
      <c r="A23" t="s">
        <v>7</v>
      </c>
      <c r="B23" t="s">
        <v>8</v>
      </c>
      <c r="C23" s="1" t="s">
        <v>23</v>
      </c>
      <c r="D23">
        <v>2</v>
      </c>
      <c r="E23">
        <v>2</v>
      </c>
      <c r="F23">
        <v>0</v>
      </c>
      <c r="G23">
        <v>0</v>
      </c>
    </row>
    <row r="24" spans="1:7" ht="12.75">
      <c r="A24" t="s">
        <v>7</v>
      </c>
      <c r="B24" t="s">
        <v>8</v>
      </c>
      <c r="C24" s="1" t="s">
        <v>23</v>
      </c>
      <c r="D24">
        <v>2</v>
      </c>
      <c r="E24">
        <v>3</v>
      </c>
      <c r="F24">
        <v>0</v>
      </c>
      <c r="G24">
        <v>0</v>
      </c>
    </row>
    <row r="25" spans="1:7" ht="12.75">
      <c r="A25" t="s">
        <v>7</v>
      </c>
      <c r="B25" t="s">
        <v>8</v>
      </c>
      <c r="C25" s="1" t="s">
        <v>23</v>
      </c>
      <c r="D25">
        <v>2</v>
      </c>
      <c r="E25">
        <v>4</v>
      </c>
      <c r="F25">
        <v>0</v>
      </c>
      <c r="G25">
        <v>0</v>
      </c>
    </row>
    <row r="26" spans="1:7" ht="12.75">
      <c r="A26" t="s">
        <v>7</v>
      </c>
      <c r="B26" t="s">
        <v>8</v>
      </c>
      <c r="C26" s="1" t="s">
        <v>23</v>
      </c>
      <c r="D26">
        <v>3</v>
      </c>
      <c r="E26">
        <v>1</v>
      </c>
      <c r="F26">
        <v>8</v>
      </c>
      <c r="G26">
        <v>100</v>
      </c>
    </row>
    <row r="27" spans="1:7" ht="12.75">
      <c r="A27" t="s">
        <v>7</v>
      </c>
      <c r="B27" t="s">
        <v>8</v>
      </c>
      <c r="C27" s="1" t="s">
        <v>23</v>
      </c>
      <c r="D27">
        <v>3</v>
      </c>
      <c r="E27">
        <v>2</v>
      </c>
      <c r="F27">
        <v>0</v>
      </c>
      <c r="G27">
        <v>0</v>
      </c>
    </row>
    <row r="28" spans="1:7" ht="12.75">
      <c r="A28" t="s">
        <v>7</v>
      </c>
      <c r="B28" t="s">
        <v>8</v>
      </c>
      <c r="C28" s="1" t="s">
        <v>23</v>
      </c>
      <c r="D28">
        <v>3</v>
      </c>
      <c r="E28">
        <v>3</v>
      </c>
      <c r="F28">
        <v>0</v>
      </c>
      <c r="G28">
        <v>0</v>
      </c>
    </row>
    <row r="29" spans="1:7" ht="12.75">
      <c r="A29" t="s">
        <v>7</v>
      </c>
      <c r="B29" t="s">
        <v>8</v>
      </c>
      <c r="C29" s="1" t="s">
        <v>23</v>
      </c>
      <c r="D29">
        <v>3</v>
      </c>
      <c r="E29">
        <v>4</v>
      </c>
      <c r="F29">
        <v>0</v>
      </c>
      <c r="G29">
        <v>0</v>
      </c>
    </row>
    <row r="30" spans="1:7" ht="12.75">
      <c r="A30" t="s">
        <v>7</v>
      </c>
      <c r="B30" t="s">
        <v>8</v>
      </c>
      <c r="C30" s="1" t="s">
        <v>23</v>
      </c>
      <c r="D30">
        <v>4</v>
      </c>
      <c r="E30">
        <v>1</v>
      </c>
      <c r="F30">
        <v>18</v>
      </c>
      <c r="G30">
        <v>85.714</v>
      </c>
    </row>
    <row r="31" spans="1:7" ht="12.75">
      <c r="A31" t="s">
        <v>7</v>
      </c>
      <c r="B31" t="s">
        <v>8</v>
      </c>
      <c r="C31" s="1" t="s">
        <v>23</v>
      </c>
      <c r="D31">
        <v>4</v>
      </c>
      <c r="E31">
        <v>2</v>
      </c>
      <c r="F31">
        <v>0</v>
      </c>
      <c r="G31">
        <v>0</v>
      </c>
    </row>
    <row r="32" spans="1:7" ht="12.75">
      <c r="A32" t="s">
        <v>7</v>
      </c>
      <c r="B32" t="s">
        <v>8</v>
      </c>
      <c r="C32" s="1" t="s">
        <v>23</v>
      </c>
      <c r="D32">
        <v>4</v>
      </c>
      <c r="E32">
        <v>3</v>
      </c>
      <c r="F32">
        <v>1</v>
      </c>
      <c r="G32">
        <v>4.762</v>
      </c>
    </row>
    <row r="33" spans="1:7" ht="12.75">
      <c r="A33" t="s">
        <v>7</v>
      </c>
      <c r="B33" t="s">
        <v>8</v>
      </c>
      <c r="C33" s="1" t="s">
        <v>23</v>
      </c>
      <c r="D33">
        <v>4</v>
      </c>
      <c r="E33">
        <v>4</v>
      </c>
      <c r="F33">
        <v>2</v>
      </c>
      <c r="G33">
        <v>9.524</v>
      </c>
    </row>
    <row r="34" spans="1:7" ht="12.75">
      <c r="A34" t="s">
        <v>7</v>
      </c>
      <c r="B34" t="s">
        <v>8</v>
      </c>
      <c r="C34" s="1" t="s">
        <v>24</v>
      </c>
      <c r="D34">
        <v>1</v>
      </c>
      <c r="E34">
        <v>1</v>
      </c>
      <c r="F34">
        <v>0</v>
      </c>
      <c r="G34">
        <v>0</v>
      </c>
    </row>
    <row r="35" spans="1:7" ht="12.75">
      <c r="A35" t="s">
        <v>7</v>
      </c>
      <c r="B35" t="s">
        <v>8</v>
      </c>
      <c r="C35" s="1" t="s">
        <v>24</v>
      </c>
      <c r="D35">
        <v>1</v>
      </c>
      <c r="E35">
        <v>2</v>
      </c>
      <c r="F35">
        <v>2</v>
      </c>
      <c r="G35">
        <v>66.667</v>
      </c>
    </row>
    <row r="36" spans="1:7" ht="12.75">
      <c r="A36" t="s">
        <v>7</v>
      </c>
      <c r="B36" t="s">
        <v>8</v>
      </c>
      <c r="C36" s="1" t="s">
        <v>24</v>
      </c>
      <c r="D36">
        <v>1</v>
      </c>
      <c r="E36">
        <v>3</v>
      </c>
      <c r="F36">
        <v>0</v>
      </c>
      <c r="G36">
        <v>0</v>
      </c>
    </row>
    <row r="37" spans="1:7" ht="12.75">
      <c r="A37" t="s">
        <v>7</v>
      </c>
      <c r="B37" t="s">
        <v>8</v>
      </c>
      <c r="C37" s="1" t="s">
        <v>24</v>
      </c>
      <c r="D37">
        <v>1</v>
      </c>
      <c r="E37">
        <v>4</v>
      </c>
      <c r="F37">
        <v>1</v>
      </c>
      <c r="G37">
        <v>33.333</v>
      </c>
    </row>
    <row r="38" spans="1:7" ht="12.75">
      <c r="A38" t="s">
        <v>7</v>
      </c>
      <c r="B38" t="s">
        <v>8</v>
      </c>
      <c r="C38" s="1" t="s">
        <v>24</v>
      </c>
      <c r="D38">
        <v>2</v>
      </c>
      <c r="E38">
        <v>1</v>
      </c>
      <c r="F38">
        <v>3</v>
      </c>
      <c r="G38">
        <v>37.5</v>
      </c>
    </row>
    <row r="39" spans="1:7" ht="12.75">
      <c r="A39" t="s">
        <v>7</v>
      </c>
      <c r="B39" t="s">
        <v>8</v>
      </c>
      <c r="C39" s="1" t="s">
        <v>24</v>
      </c>
      <c r="D39">
        <v>2</v>
      </c>
      <c r="E39">
        <v>2</v>
      </c>
      <c r="F39">
        <v>4</v>
      </c>
      <c r="G39">
        <v>50</v>
      </c>
    </row>
    <row r="40" spans="1:7" ht="12.75">
      <c r="A40" t="s">
        <v>7</v>
      </c>
      <c r="B40" t="s">
        <v>8</v>
      </c>
      <c r="C40" s="1" t="s">
        <v>24</v>
      </c>
      <c r="D40">
        <v>2</v>
      </c>
      <c r="E40">
        <v>3</v>
      </c>
      <c r="F40">
        <v>1</v>
      </c>
      <c r="G40">
        <v>12.5</v>
      </c>
    </row>
    <row r="41" spans="1:7" ht="12.75">
      <c r="A41" t="s">
        <v>7</v>
      </c>
      <c r="B41" t="s">
        <v>8</v>
      </c>
      <c r="C41" s="1" t="s">
        <v>24</v>
      </c>
      <c r="D41">
        <v>2</v>
      </c>
      <c r="E41">
        <v>4</v>
      </c>
      <c r="F41">
        <v>0</v>
      </c>
      <c r="G41">
        <v>0</v>
      </c>
    </row>
    <row r="42" spans="1:7" ht="12.75">
      <c r="A42" t="s">
        <v>7</v>
      </c>
      <c r="B42" t="s">
        <v>8</v>
      </c>
      <c r="C42" s="1" t="s">
        <v>24</v>
      </c>
      <c r="D42">
        <v>3</v>
      </c>
      <c r="E42">
        <v>1</v>
      </c>
      <c r="F42">
        <v>3</v>
      </c>
      <c r="G42">
        <v>75</v>
      </c>
    </row>
    <row r="43" spans="1:7" ht="12.75">
      <c r="A43" t="s">
        <v>7</v>
      </c>
      <c r="B43" t="s">
        <v>8</v>
      </c>
      <c r="C43" s="1" t="s">
        <v>24</v>
      </c>
      <c r="D43">
        <v>3</v>
      </c>
      <c r="E43">
        <v>2</v>
      </c>
      <c r="F43">
        <v>0</v>
      </c>
      <c r="G43">
        <v>0</v>
      </c>
    </row>
    <row r="44" spans="1:7" ht="12.75">
      <c r="A44" t="s">
        <v>7</v>
      </c>
      <c r="B44" t="s">
        <v>8</v>
      </c>
      <c r="C44" s="1" t="s">
        <v>24</v>
      </c>
      <c r="D44">
        <v>3</v>
      </c>
      <c r="E44">
        <v>3</v>
      </c>
      <c r="F44">
        <v>1</v>
      </c>
      <c r="G44">
        <v>25</v>
      </c>
    </row>
    <row r="45" spans="1:7" ht="12.75">
      <c r="A45" t="s">
        <v>7</v>
      </c>
      <c r="B45" t="s">
        <v>8</v>
      </c>
      <c r="C45" s="1" t="s">
        <v>24</v>
      </c>
      <c r="D45">
        <v>3</v>
      </c>
      <c r="E45">
        <v>4</v>
      </c>
      <c r="F45">
        <v>0</v>
      </c>
      <c r="G45">
        <v>0</v>
      </c>
    </row>
    <row r="46" spans="1:7" ht="12.75">
      <c r="A46" t="s">
        <v>7</v>
      </c>
      <c r="B46" t="s">
        <v>8</v>
      </c>
      <c r="C46" s="1" t="s">
        <v>24</v>
      </c>
      <c r="D46">
        <v>4</v>
      </c>
      <c r="E46">
        <v>1</v>
      </c>
      <c r="F46">
        <v>5</v>
      </c>
      <c r="G46">
        <v>100</v>
      </c>
    </row>
    <row r="47" spans="1:7" ht="12.75">
      <c r="A47" t="s">
        <v>7</v>
      </c>
      <c r="B47" t="s">
        <v>8</v>
      </c>
      <c r="C47" s="1" t="s">
        <v>24</v>
      </c>
      <c r="D47">
        <v>4</v>
      </c>
      <c r="E47">
        <v>2</v>
      </c>
      <c r="F47">
        <v>0</v>
      </c>
      <c r="G47">
        <v>0</v>
      </c>
    </row>
    <row r="48" spans="1:7" ht="12.75">
      <c r="A48" t="s">
        <v>7</v>
      </c>
      <c r="B48" t="s">
        <v>8</v>
      </c>
      <c r="C48" s="1" t="s">
        <v>24</v>
      </c>
      <c r="D48">
        <v>4</v>
      </c>
      <c r="E48">
        <v>3</v>
      </c>
      <c r="F48">
        <v>0</v>
      </c>
      <c r="G48">
        <v>0</v>
      </c>
    </row>
    <row r="49" spans="1:7" ht="12.75">
      <c r="A49" t="s">
        <v>7</v>
      </c>
      <c r="B49" t="s">
        <v>8</v>
      </c>
      <c r="C49" s="1" t="s">
        <v>24</v>
      </c>
      <c r="D49">
        <v>4</v>
      </c>
      <c r="E49">
        <v>4</v>
      </c>
      <c r="F49">
        <v>0</v>
      </c>
      <c r="G49">
        <v>0</v>
      </c>
    </row>
    <row r="50" spans="1:7" ht="12.75">
      <c r="A50" t="s">
        <v>7</v>
      </c>
      <c r="B50" t="s">
        <v>8</v>
      </c>
      <c r="C50" s="1" t="s">
        <v>25</v>
      </c>
      <c r="D50">
        <v>1</v>
      </c>
      <c r="E50">
        <v>1</v>
      </c>
      <c r="F50">
        <v>7</v>
      </c>
      <c r="G50">
        <v>46.667</v>
      </c>
    </row>
    <row r="51" spans="1:7" ht="12.75">
      <c r="A51" t="s">
        <v>7</v>
      </c>
      <c r="B51" t="s">
        <v>8</v>
      </c>
      <c r="C51" s="1" t="s">
        <v>25</v>
      </c>
      <c r="D51">
        <v>1</v>
      </c>
      <c r="E51">
        <v>2</v>
      </c>
      <c r="F51">
        <v>5</v>
      </c>
      <c r="G51">
        <v>33.333</v>
      </c>
    </row>
    <row r="52" spans="1:7" ht="12.75">
      <c r="A52" t="s">
        <v>7</v>
      </c>
      <c r="B52" t="s">
        <v>8</v>
      </c>
      <c r="C52" s="1" t="s">
        <v>25</v>
      </c>
      <c r="D52">
        <v>1</v>
      </c>
      <c r="E52">
        <v>3</v>
      </c>
      <c r="F52">
        <v>3</v>
      </c>
      <c r="G52">
        <v>20</v>
      </c>
    </row>
    <row r="53" spans="1:7" ht="12.75">
      <c r="A53" t="s">
        <v>7</v>
      </c>
      <c r="B53" t="s">
        <v>8</v>
      </c>
      <c r="C53" s="1" t="s">
        <v>25</v>
      </c>
      <c r="D53">
        <v>1</v>
      </c>
      <c r="E53">
        <v>4</v>
      </c>
      <c r="F53">
        <v>0</v>
      </c>
      <c r="G53">
        <v>0</v>
      </c>
    </row>
    <row r="54" spans="1:7" ht="12.75">
      <c r="A54" t="s">
        <v>7</v>
      </c>
      <c r="B54" t="s">
        <v>8</v>
      </c>
      <c r="C54" s="1" t="s">
        <v>25</v>
      </c>
      <c r="D54">
        <v>2</v>
      </c>
      <c r="E54">
        <v>1</v>
      </c>
      <c r="F54">
        <v>7</v>
      </c>
      <c r="G54">
        <v>46.667</v>
      </c>
    </row>
    <row r="55" spans="1:7" ht="12.75">
      <c r="A55" t="s">
        <v>7</v>
      </c>
      <c r="B55" t="s">
        <v>8</v>
      </c>
      <c r="C55" s="1" t="s">
        <v>25</v>
      </c>
      <c r="D55">
        <v>2</v>
      </c>
      <c r="E55">
        <v>2</v>
      </c>
      <c r="F55">
        <v>8</v>
      </c>
      <c r="G55">
        <v>53.333</v>
      </c>
    </row>
    <row r="56" spans="1:7" ht="12.75">
      <c r="A56" t="s">
        <v>7</v>
      </c>
      <c r="B56" t="s">
        <v>8</v>
      </c>
      <c r="C56" s="1" t="s">
        <v>25</v>
      </c>
      <c r="D56">
        <v>2</v>
      </c>
      <c r="E56">
        <v>3</v>
      </c>
      <c r="F56">
        <v>0</v>
      </c>
      <c r="G56">
        <v>0</v>
      </c>
    </row>
    <row r="57" spans="1:7" ht="12.75">
      <c r="A57" t="s">
        <v>7</v>
      </c>
      <c r="B57" t="s">
        <v>8</v>
      </c>
      <c r="C57" s="1" t="s">
        <v>25</v>
      </c>
      <c r="D57">
        <v>2</v>
      </c>
      <c r="E57">
        <v>4</v>
      </c>
      <c r="F57">
        <v>0</v>
      </c>
      <c r="G57">
        <v>0</v>
      </c>
    </row>
    <row r="58" spans="1:7" ht="12.75">
      <c r="A58" t="s">
        <v>7</v>
      </c>
      <c r="B58" t="s">
        <v>8</v>
      </c>
      <c r="C58" s="1" t="s">
        <v>25</v>
      </c>
      <c r="D58">
        <v>3</v>
      </c>
      <c r="E58">
        <v>1</v>
      </c>
      <c r="F58">
        <v>3</v>
      </c>
      <c r="G58">
        <v>42.857</v>
      </c>
    </row>
    <row r="59" spans="1:7" ht="12.75">
      <c r="A59" t="s">
        <v>7</v>
      </c>
      <c r="B59" t="s">
        <v>8</v>
      </c>
      <c r="C59" s="1" t="s">
        <v>25</v>
      </c>
      <c r="D59">
        <v>3</v>
      </c>
      <c r="E59">
        <v>2</v>
      </c>
      <c r="F59">
        <v>4</v>
      </c>
      <c r="G59">
        <v>57.143</v>
      </c>
    </row>
    <row r="60" spans="1:7" ht="12.75">
      <c r="A60" t="s">
        <v>7</v>
      </c>
      <c r="B60" t="s">
        <v>8</v>
      </c>
      <c r="C60" s="1" t="s">
        <v>25</v>
      </c>
      <c r="D60">
        <v>3</v>
      </c>
      <c r="E60">
        <v>3</v>
      </c>
      <c r="F60">
        <v>0</v>
      </c>
      <c r="G60">
        <v>0</v>
      </c>
    </row>
    <row r="61" spans="1:7" ht="12.75">
      <c r="A61" t="s">
        <v>7</v>
      </c>
      <c r="B61" t="s">
        <v>8</v>
      </c>
      <c r="C61" s="1" t="s">
        <v>25</v>
      </c>
      <c r="D61">
        <v>3</v>
      </c>
      <c r="E61">
        <v>4</v>
      </c>
      <c r="F61">
        <v>0</v>
      </c>
      <c r="G61">
        <v>0</v>
      </c>
    </row>
    <row r="62" spans="1:7" ht="12.75">
      <c r="A62" t="s">
        <v>7</v>
      </c>
      <c r="B62" t="s">
        <v>8</v>
      </c>
      <c r="C62" s="1" t="s">
        <v>25</v>
      </c>
      <c r="D62">
        <v>4</v>
      </c>
      <c r="E62">
        <v>1</v>
      </c>
      <c r="F62">
        <v>5</v>
      </c>
      <c r="G62">
        <v>55.556</v>
      </c>
    </row>
    <row r="63" spans="1:7" ht="12.75">
      <c r="A63" t="s">
        <v>7</v>
      </c>
      <c r="B63" t="s">
        <v>8</v>
      </c>
      <c r="C63" s="1" t="s">
        <v>25</v>
      </c>
      <c r="D63">
        <v>4</v>
      </c>
      <c r="E63">
        <v>2</v>
      </c>
      <c r="F63">
        <v>3</v>
      </c>
      <c r="G63">
        <v>33.333</v>
      </c>
    </row>
    <row r="64" spans="1:7" ht="12.75">
      <c r="A64" t="s">
        <v>7</v>
      </c>
      <c r="B64" t="s">
        <v>8</v>
      </c>
      <c r="C64" s="1" t="s">
        <v>25</v>
      </c>
      <c r="D64">
        <v>4</v>
      </c>
      <c r="E64">
        <v>3</v>
      </c>
      <c r="F64">
        <v>1</v>
      </c>
      <c r="G64">
        <v>11.111</v>
      </c>
    </row>
    <row r="65" spans="1:7" ht="12.75">
      <c r="A65" t="s">
        <v>7</v>
      </c>
      <c r="B65" t="s">
        <v>8</v>
      </c>
      <c r="C65" s="1" t="s">
        <v>25</v>
      </c>
      <c r="D65">
        <v>4</v>
      </c>
      <c r="E65">
        <v>4</v>
      </c>
      <c r="F65">
        <v>0</v>
      </c>
      <c r="G65">
        <v>0</v>
      </c>
    </row>
    <row r="66" spans="1:7" ht="12.75">
      <c r="A66" t="s">
        <v>9</v>
      </c>
      <c r="B66" t="s">
        <v>8</v>
      </c>
      <c r="C66" s="1" t="s">
        <v>22</v>
      </c>
      <c r="D66">
        <v>1</v>
      </c>
      <c r="E66">
        <v>1</v>
      </c>
      <c r="F66">
        <v>1</v>
      </c>
      <c r="G66">
        <v>6.25</v>
      </c>
    </row>
    <row r="67" spans="1:7" ht="12.75">
      <c r="A67" t="s">
        <v>9</v>
      </c>
      <c r="B67" t="s">
        <v>8</v>
      </c>
      <c r="C67" s="1" t="s">
        <v>22</v>
      </c>
      <c r="D67">
        <v>1</v>
      </c>
      <c r="E67">
        <v>2</v>
      </c>
      <c r="F67">
        <v>10</v>
      </c>
      <c r="G67">
        <v>62.5</v>
      </c>
    </row>
    <row r="68" spans="1:7" ht="12.75">
      <c r="A68" t="s">
        <v>9</v>
      </c>
      <c r="B68" t="s">
        <v>8</v>
      </c>
      <c r="C68" s="1" t="s">
        <v>22</v>
      </c>
      <c r="D68">
        <v>1</v>
      </c>
      <c r="E68">
        <v>3</v>
      </c>
      <c r="F68">
        <v>5</v>
      </c>
      <c r="G68">
        <v>31.25</v>
      </c>
    </row>
    <row r="69" spans="1:7" ht="12.75">
      <c r="A69" t="s">
        <v>9</v>
      </c>
      <c r="B69" t="s">
        <v>8</v>
      </c>
      <c r="C69" s="1" t="s">
        <v>22</v>
      </c>
      <c r="D69">
        <v>1</v>
      </c>
      <c r="E69">
        <v>4</v>
      </c>
      <c r="F69">
        <v>0</v>
      </c>
      <c r="G69">
        <v>0</v>
      </c>
    </row>
    <row r="70" spans="1:7" ht="12.75">
      <c r="A70" t="s">
        <v>9</v>
      </c>
      <c r="B70" t="s">
        <v>8</v>
      </c>
      <c r="C70" s="1" t="s">
        <v>22</v>
      </c>
      <c r="D70">
        <v>2</v>
      </c>
      <c r="E70">
        <v>1</v>
      </c>
      <c r="F70">
        <v>0</v>
      </c>
      <c r="G70">
        <v>0</v>
      </c>
    </row>
    <row r="71" spans="1:7" ht="12.75">
      <c r="A71" t="s">
        <v>9</v>
      </c>
      <c r="B71" t="s">
        <v>8</v>
      </c>
      <c r="C71" s="1" t="s">
        <v>22</v>
      </c>
      <c r="D71">
        <v>2</v>
      </c>
      <c r="E71">
        <v>2</v>
      </c>
      <c r="F71">
        <v>25</v>
      </c>
      <c r="G71">
        <v>54.348</v>
      </c>
    </row>
    <row r="72" spans="1:7" ht="12.75">
      <c r="A72" t="s">
        <v>9</v>
      </c>
      <c r="B72" t="s">
        <v>8</v>
      </c>
      <c r="C72" s="1" t="s">
        <v>22</v>
      </c>
      <c r="D72">
        <v>2</v>
      </c>
      <c r="E72">
        <v>3</v>
      </c>
      <c r="F72">
        <v>18</v>
      </c>
      <c r="G72">
        <v>39.13</v>
      </c>
    </row>
    <row r="73" spans="1:7" ht="12.75">
      <c r="A73" t="s">
        <v>9</v>
      </c>
      <c r="B73" t="s">
        <v>8</v>
      </c>
      <c r="C73" s="1" t="s">
        <v>22</v>
      </c>
      <c r="D73">
        <v>2</v>
      </c>
      <c r="E73">
        <v>4</v>
      </c>
      <c r="F73">
        <v>3</v>
      </c>
      <c r="G73">
        <v>6.522</v>
      </c>
    </row>
    <row r="74" spans="1:7" ht="12.75">
      <c r="A74" t="s">
        <v>9</v>
      </c>
      <c r="B74" t="s">
        <v>8</v>
      </c>
      <c r="C74" s="1" t="s">
        <v>22</v>
      </c>
      <c r="D74">
        <v>3</v>
      </c>
      <c r="E74">
        <v>1</v>
      </c>
      <c r="F74">
        <v>4</v>
      </c>
      <c r="G74">
        <v>18.182</v>
      </c>
    </row>
    <row r="75" spans="1:7" ht="12.75">
      <c r="A75" t="s">
        <v>9</v>
      </c>
      <c r="B75" t="s">
        <v>8</v>
      </c>
      <c r="C75" s="1" t="s">
        <v>22</v>
      </c>
      <c r="D75">
        <v>3</v>
      </c>
      <c r="E75">
        <v>2</v>
      </c>
      <c r="F75">
        <v>15</v>
      </c>
      <c r="G75">
        <v>68.182</v>
      </c>
    </row>
    <row r="76" spans="1:7" ht="12.75">
      <c r="A76" t="s">
        <v>9</v>
      </c>
      <c r="B76" t="s">
        <v>8</v>
      </c>
      <c r="C76" s="1" t="s">
        <v>22</v>
      </c>
      <c r="D76">
        <v>3</v>
      </c>
      <c r="E76">
        <v>3</v>
      </c>
      <c r="F76">
        <v>3</v>
      </c>
      <c r="G76">
        <v>13.636</v>
      </c>
    </row>
    <row r="77" spans="1:7" ht="12.75">
      <c r="A77" t="s">
        <v>9</v>
      </c>
      <c r="B77" t="s">
        <v>8</v>
      </c>
      <c r="C77" s="1" t="s">
        <v>22</v>
      </c>
      <c r="D77">
        <v>3</v>
      </c>
      <c r="E77">
        <v>4</v>
      </c>
      <c r="F77">
        <v>0</v>
      </c>
      <c r="G77">
        <v>0</v>
      </c>
    </row>
    <row r="78" spans="1:7" ht="12.75">
      <c r="A78" t="s">
        <v>9</v>
      </c>
      <c r="B78" t="s">
        <v>8</v>
      </c>
      <c r="C78" s="1" t="s">
        <v>22</v>
      </c>
      <c r="D78">
        <v>4</v>
      </c>
      <c r="E78">
        <v>1</v>
      </c>
      <c r="F78">
        <v>9</v>
      </c>
      <c r="G78">
        <v>37.5</v>
      </c>
    </row>
    <row r="79" spans="1:7" ht="12.75">
      <c r="A79" t="s">
        <v>9</v>
      </c>
      <c r="B79" t="s">
        <v>8</v>
      </c>
      <c r="C79" s="1" t="s">
        <v>22</v>
      </c>
      <c r="D79">
        <v>4</v>
      </c>
      <c r="E79">
        <v>2</v>
      </c>
      <c r="F79">
        <v>6</v>
      </c>
      <c r="G79">
        <v>25</v>
      </c>
    </row>
    <row r="80" spans="1:7" ht="12.75">
      <c r="A80" t="s">
        <v>9</v>
      </c>
      <c r="B80" t="s">
        <v>8</v>
      </c>
      <c r="C80" s="1" t="s">
        <v>22</v>
      </c>
      <c r="D80">
        <v>4</v>
      </c>
      <c r="E80">
        <v>3</v>
      </c>
      <c r="F80">
        <v>6</v>
      </c>
      <c r="G80">
        <v>25</v>
      </c>
    </row>
    <row r="81" spans="1:7" ht="12.75">
      <c r="A81" t="s">
        <v>9</v>
      </c>
      <c r="B81" t="s">
        <v>8</v>
      </c>
      <c r="C81" s="1" t="s">
        <v>22</v>
      </c>
      <c r="D81">
        <v>4</v>
      </c>
      <c r="E81">
        <v>4</v>
      </c>
      <c r="F81">
        <v>3</v>
      </c>
      <c r="G81">
        <v>12.5</v>
      </c>
    </row>
    <row r="82" spans="1:7" ht="12.75">
      <c r="A82" t="s">
        <v>9</v>
      </c>
      <c r="B82" t="s">
        <v>8</v>
      </c>
      <c r="C82" s="1" t="s">
        <v>23</v>
      </c>
      <c r="D82">
        <v>1</v>
      </c>
      <c r="E82">
        <v>1</v>
      </c>
      <c r="F82">
        <v>12</v>
      </c>
      <c r="G82">
        <v>100</v>
      </c>
    </row>
    <row r="83" spans="1:7" ht="12.75">
      <c r="A83" t="s">
        <v>9</v>
      </c>
      <c r="B83" t="s">
        <v>8</v>
      </c>
      <c r="C83" s="1" t="s">
        <v>23</v>
      </c>
      <c r="D83">
        <v>1</v>
      </c>
      <c r="E83">
        <v>2</v>
      </c>
      <c r="F83">
        <v>0</v>
      </c>
      <c r="G83">
        <v>0</v>
      </c>
    </row>
    <row r="84" spans="1:7" ht="12.75">
      <c r="A84" t="s">
        <v>9</v>
      </c>
      <c r="B84" t="s">
        <v>8</v>
      </c>
      <c r="C84" s="1" t="s">
        <v>23</v>
      </c>
      <c r="D84">
        <v>1</v>
      </c>
      <c r="E84">
        <v>3</v>
      </c>
      <c r="F84">
        <v>0</v>
      </c>
      <c r="G84">
        <v>0</v>
      </c>
    </row>
    <row r="85" spans="1:7" ht="12.75">
      <c r="A85" t="s">
        <v>9</v>
      </c>
      <c r="B85" t="s">
        <v>8</v>
      </c>
      <c r="C85" s="1" t="s">
        <v>23</v>
      </c>
      <c r="D85">
        <v>1</v>
      </c>
      <c r="E85">
        <v>4</v>
      </c>
      <c r="F85">
        <v>0</v>
      </c>
      <c r="G85">
        <v>0</v>
      </c>
    </row>
    <row r="86" spans="1:7" ht="12.75">
      <c r="A86" t="s">
        <v>9</v>
      </c>
      <c r="B86" t="s">
        <v>8</v>
      </c>
      <c r="C86" s="1" t="s">
        <v>23</v>
      </c>
      <c r="D86">
        <v>2</v>
      </c>
      <c r="E86">
        <v>1</v>
      </c>
      <c r="F86">
        <v>15</v>
      </c>
      <c r="G86">
        <v>100</v>
      </c>
    </row>
    <row r="87" spans="1:7" ht="12.75">
      <c r="A87" t="s">
        <v>9</v>
      </c>
      <c r="B87" t="s">
        <v>8</v>
      </c>
      <c r="C87" s="1" t="s">
        <v>23</v>
      </c>
      <c r="D87">
        <v>2</v>
      </c>
      <c r="E87">
        <v>2</v>
      </c>
      <c r="F87">
        <v>0</v>
      </c>
      <c r="G87">
        <v>0</v>
      </c>
    </row>
    <row r="88" spans="1:7" ht="12.75">
      <c r="A88" t="s">
        <v>9</v>
      </c>
      <c r="B88" t="s">
        <v>8</v>
      </c>
      <c r="C88" s="1" t="s">
        <v>23</v>
      </c>
      <c r="D88">
        <v>2</v>
      </c>
      <c r="E88">
        <v>3</v>
      </c>
      <c r="F88">
        <v>0</v>
      </c>
      <c r="G88">
        <v>0</v>
      </c>
    </row>
    <row r="89" spans="1:7" ht="12.75">
      <c r="A89" t="s">
        <v>9</v>
      </c>
      <c r="B89" t="s">
        <v>8</v>
      </c>
      <c r="C89" s="1" t="s">
        <v>23</v>
      </c>
      <c r="D89">
        <v>2</v>
      </c>
      <c r="E89">
        <v>4</v>
      </c>
      <c r="F89">
        <v>0</v>
      </c>
      <c r="G89">
        <v>0</v>
      </c>
    </row>
    <row r="90" spans="1:7" ht="12.75">
      <c r="A90" t="s">
        <v>9</v>
      </c>
      <c r="B90" t="s">
        <v>8</v>
      </c>
      <c r="C90" s="1" t="s">
        <v>23</v>
      </c>
      <c r="D90">
        <v>3</v>
      </c>
      <c r="E90">
        <v>1</v>
      </c>
      <c r="F90">
        <v>20</v>
      </c>
      <c r="G90">
        <v>100</v>
      </c>
    </row>
    <row r="91" spans="1:7" ht="12.75">
      <c r="A91" t="s">
        <v>9</v>
      </c>
      <c r="B91" t="s">
        <v>8</v>
      </c>
      <c r="C91" s="1" t="s">
        <v>23</v>
      </c>
      <c r="D91">
        <v>3</v>
      </c>
      <c r="E91">
        <v>2</v>
      </c>
      <c r="F91">
        <v>0</v>
      </c>
      <c r="G91">
        <v>0</v>
      </c>
    </row>
    <row r="92" spans="1:7" ht="12.75">
      <c r="A92" t="s">
        <v>9</v>
      </c>
      <c r="B92" t="s">
        <v>8</v>
      </c>
      <c r="C92" s="1" t="s">
        <v>23</v>
      </c>
      <c r="D92">
        <v>3</v>
      </c>
      <c r="E92">
        <v>3</v>
      </c>
      <c r="F92">
        <v>0</v>
      </c>
      <c r="G92">
        <v>0</v>
      </c>
    </row>
    <row r="93" spans="1:7" ht="12.75">
      <c r="A93" t="s">
        <v>9</v>
      </c>
      <c r="B93" t="s">
        <v>8</v>
      </c>
      <c r="C93" s="1" t="s">
        <v>23</v>
      </c>
      <c r="D93">
        <v>3</v>
      </c>
      <c r="E93">
        <v>4</v>
      </c>
      <c r="F93">
        <v>0</v>
      </c>
      <c r="G93">
        <v>0</v>
      </c>
    </row>
    <row r="94" spans="1:7" ht="12.75">
      <c r="A94" t="s">
        <v>9</v>
      </c>
      <c r="B94" t="s">
        <v>8</v>
      </c>
      <c r="C94" s="1" t="s">
        <v>23</v>
      </c>
      <c r="D94">
        <v>4</v>
      </c>
      <c r="E94">
        <v>1</v>
      </c>
      <c r="F94">
        <v>6</v>
      </c>
      <c r="G94">
        <v>85.714</v>
      </c>
    </row>
    <row r="95" spans="1:7" ht="12.75">
      <c r="A95" t="s">
        <v>9</v>
      </c>
      <c r="B95" t="s">
        <v>8</v>
      </c>
      <c r="C95" s="1" t="s">
        <v>23</v>
      </c>
      <c r="D95">
        <v>4</v>
      </c>
      <c r="E95">
        <v>2</v>
      </c>
      <c r="F95">
        <v>1</v>
      </c>
      <c r="G95">
        <v>14.286</v>
      </c>
    </row>
    <row r="96" spans="1:7" ht="12.75">
      <c r="A96" t="s">
        <v>9</v>
      </c>
      <c r="B96" t="s">
        <v>8</v>
      </c>
      <c r="C96" s="1" t="s">
        <v>23</v>
      </c>
      <c r="D96">
        <v>4</v>
      </c>
      <c r="E96">
        <v>3</v>
      </c>
      <c r="F96">
        <v>0</v>
      </c>
      <c r="G96">
        <v>0</v>
      </c>
    </row>
    <row r="97" spans="1:7" ht="12.75">
      <c r="A97" t="s">
        <v>9</v>
      </c>
      <c r="B97" t="s">
        <v>8</v>
      </c>
      <c r="C97" s="1" t="s">
        <v>23</v>
      </c>
      <c r="D97">
        <v>4</v>
      </c>
      <c r="E97">
        <v>4</v>
      </c>
      <c r="F97">
        <v>0</v>
      </c>
      <c r="G97">
        <v>0</v>
      </c>
    </row>
    <row r="98" spans="1:7" ht="12.75">
      <c r="A98" t="s">
        <v>9</v>
      </c>
      <c r="B98" t="s">
        <v>8</v>
      </c>
      <c r="C98" s="1" t="s">
        <v>24</v>
      </c>
      <c r="D98">
        <v>1</v>
      </c>
      <c r="E98">
        <v>1</v>
      </c>
      <c r="F98">
        <v>0</v>
      </c>
      <c r="G98">
        <v>0</v>
      </c>
    </row>
    <row r="99" spans="1:7" ht="12.75">
      <c r="A99" t="s">
        <v>9</v>
      </c>
      <c r="B99" t="s">
        <v>8</v>
      </c>
      <c r="C99" s="1" t="s">
        <v>24</v>
      </c>
      <c r="D99">
        <v>1</v>
      </c>
      <c r="E99">
        <v>2</v>
      </c>
      <c r="F99">
        <v>3</v>
      </c>
      <c r="G99">
        <v>42.857</v>
      </c>
    </row>
    <row r="100" spans="1:7" ht="12.75">
      <c r="A100" t="s">
        <v>9</v>
      </c>
      <c r="B100" t="s">
        <v>8</v>
      </c>
      <c r="C100" s="1" t="s">
        <v>24</v>
      </c>
      <c r="D100">
        <v>1</v>
      </c>
      <c r="E100">
        <v>3</v>
      </c>
      <c r="F100">
        <v>1</v>
      </c>
      <c r="G100">
        <v>14.286</v>
      </c>
    </row>
    <row r="101" spans="1:7" ht="12.75">
      <c r="A101" t="s">
        <v>9</v>
      </c>
      <c r="B101" t="s">
        <v>8</v>
      </c>
      <c r="C101" s="1" t="s">
        <v>24</v>
      </c>
      <c r="D101">
        <v>1</v>
      </c>
      <c r="E101">
        <v>4</v>
      </c>
      <c r="F101">
        <v>3</v>
      </c>
      <c r="G101">
        <v>42.857</v>
      </c>
    </row>
    <row r="102" spans="1:7" ht="12.75">
      <c r="A102" t="s">
        <v>9</v>
      </c>
      <c r="B102" t="s">
        <v>8</v>
      </c>
      <c r="C102" s="1" t="s">
        <v>24</v>
      </c>
      <c r="D102">
        <v>2</v>
      </c>
      <c r="E102">
        <v>1</v>
      </c>
      <c r="F102">
        <v>5</v>
      </c>
      <c r="G102">
        <v>38.462</v>
      </c>
    </row>
    <row r="103" spans="1:7" ht="12.75">
      <c r="A103" t="s">
        <v>9</v>
      </c>
      <c r="B103" t="s">
        <v>8</v>
      </c>
      <c r="C103" s="1" t="s">
        <v>24</v>
      </c>
      <c r="D103">
        <v>2</v>
      </c>
      <c r="E103">
        <v>2</v>
      </c>
      <c r="F103">
        <v>6</v>
      </c>
      <c r="G103">
        <v>46.154</v>
      </c>
    </row>
    <row r="104" spans="1:7" ht="12.75">
      <c r="A104" t="s">
        <v>9</v>
      </c>
      <c r="B104" t="s">
        <v>8</v>
      </c>
      <c r="C104" s="1" t="s">
        <v>24</v>
      </c>
      <c r="D104">
        <v>2</v>
      </c>
      <c r="E104">
        <v>3</v>
      </c>
      <c r="F104">
        <v>2</v>
      </c>
      <c r="G104">
        <v>15.385</v>
      </c>
    </row>
    <row r="105" spans="1:7" ht="12.75">
      <c r="A105" t="s">
        <v>9</v>
      </c>
      <c r="B105" t="s">
        <v>8</v>
      </c>
      <c r="C105" s="1" t="s">
        <v>24</v>
      </c>
      <c r="D105">
        <v>2</v>
      </c>
      <c r="E105">
        <v>4</v>
      </c>
      <c r="F105">
        <v>0</v>
      </c>
      <c r="G105">
        <v>0</v>
      </c>
    </row>
    <row r="106" spans="1:7" ht="12.75">
      <c r="A106" t="s">
        <v>9</v>
      </c>
      <c r="B106" t="s">
        <v>8</v>
      </c>
      <c r="C106" s="1" t="s">
        <v>24</v>
      </c>
      <c r="D106">
        <v>3</v>
      </c>
      <c r="E106">
        <v>1</v>
      </c>
      <c r="F106">
        <v>6</v>
      </c>
      <c r="G106">
        <v>54.545</v>
      </c>
    </row>
    <row r="107" spans="1:7" ht="12.75">
      <c r="A107" t="s">
        <v>9</v>
      </c>
      <c r="B107" t="s">
        <v>8</v>
      </c>
      <c r="C107" s="1" t="s">
        <v>24</v>
      </c>
      <c r="D107">
        <v>3</v>
      </c>
      <c r="E107">
        <v>2</v>
      </c>
      <c r="F107">
        <v>4</v>
      </c>
      <c r="G107">
        <v>36.364</v>
      </c>
    </row>
    <row r="108" spans="1:7" ht="12.75">
      <c r="A108" t="s">
        <v>9</v>
      </c>
      <c r="B108" t="s">
        <v>8</v>
      </c>
      <c r="C108" s="1" t="s">
        <v>24</v>
      </c>
      <c r="D108">
        <v>3</v>
      </c>
      <c r="E108">
        <v>3</v>
      </c>
      <c r="F108">
        <v>1</v>
      </c>
      <c r="G108">
        <v>9.091</v>
      </c>
    </row>
    <row r="109" spans="1:7" ht="12.75">
      <c r="A109" t="s">
        <v>9</v>
      </c>
      <c r="B109" t="s">
        <v>8</v>
      </c>
      <c r="C109" s="1" t="s">
        <v>24</v>
      </c>
      <c r="D109">
        <v>3</v>
      </c>
      <c r="E109">
        <v>4</v>
      </c>
      <c r="F109">
        <v>0</v>
      </c>
      <c r="G109">
        <v>0</v>
      </c>
    </row>
    <row r="110" spans="1:7" ht="12.75">
      <c r="A110" t="s">
        <v>9</v>
      </c>
      <c r="B110" t="s">
        <v>8</v>
      </c>
      <c r="C110" s="1" t="s">
        <v>24</v>
      </c>
      <c r="D110">
        <v>4</v>
      </c>
      <c r="E110">
        <v>1</v>
      </c>
      <c r="F110">
        <v>5</v>
      </c>
      <c r="G110">
        <v>45.455</v>
      </c>
    </row>
    <row r="111" spans="1:7" ht="12.75">
      <c r="A111" t="s">
        <v>9</v>
      </c>
      <c r="B111" t="s">
        <v>8</v>
      </c>
      <c r="C111" s="1" t="s">
        <v>24</v>
      </c>
      <c r="D111">
        <v>4</v>
      </c>
      <c r="E111">
        <v>2</v>
      </c>
      <c r="F111">
        <v>5</v>
      </c>
      <c r="G111">
        <v>45.455</v>
      </c>
    </row>
    <row r="112" spans="1:7" ht="12.75">
      <c r="A112" t="s">
        <v>9</v>
      </c>
      <c r="B112" t="s">
        <v>8</v>
      </c>
      <c r="C112" s="1" t="s">
        <v>24</v>
      </c>
      <c r="D112">
        <v>4</v>
      </c>
      <c r="E112">
        <v>3</v>
      </c>
      <c r="F112">
        <v>0</v>
      </c>
      <c r="G112">
        <v>0</v>
      </c>
    </row>
    <row r="113" spans="1:7" ht="12.75">
      <c r="A113" t="s">
        <v>9</v>
      </c>
      <c r="B113" t="s">
        <v>8</v>
      </c>
      <c r="C113" s="1" t="s">
        <v>24</v>
      </c>
      <c r="D113">
        <v>4</v>
      </c>
      <c r="E113">
        <v>4</v>
      </c>
      <c r="F113">
        <v>1</v>
      </c>
      <c r="G113">
        <v>9.091</v>
      </c>
    </row>
    <row r="114" spans="1:7" ht="12.75">
      <c r="A114" t="s">
        <v>9</v>
      </c>
      <c r="B114" t="s">
        <v>8</v>
      </c>
      <c r="C114" s="1" t="s">
        <v>25</v>
      </c>
      <c r="D114">
        <v>1</v>
      </c>
      <c r="E114">
        <v>1</v>
      </c>
      <c r="F114">
        <v>7</v>
      </c>
      <c r="G114">
        <v>77.778</v>
      </c>
    </row>
    <row r="115" spans="1:7" ht="12.75">
      <c r="A115" t="s">
        <v>9</v>
      </c>
      <c r="B115" t="s">
        <v>8</v>
      </c>
      <c r="C115" s="1" t="s">
        <v>25</v>
      </c>
      <c r="D115">
        <v>1</v>
      </c>
      <c r="E115">
        <v>2</v>
      </c>
      <c r="F115">
        <v>2</v>
      </c>
      <c r="G115">
        <v>22.222</v>
      </c>
    </row>
    <row r="116" spans="1:7" ht="12.75">
      <c r="A116" t="s">
        <v>9</v>
      </c>
      <c r="B116" t="s">
        <v>8</v>
      </c>
      <c r="C116" s="1" t="s">
        <v>25</v>
      </c>
      <c r="D116">
        <v>1</v>
      </c>
      <c r="E116">
        <v>3</v>
      </c>
      <c r="F116">
        <v>0</v>
      </c>
      <c r="G116">
        <v>0</v>
      </c>
    </row>
    <row r="117" spans="1:7" ht="12.75">
      <c r="A117" t="s">
        <v>9</v>
      </c>
      <c r="B117" t="s">
        <v>8</v>
      </c>
      <c r="C117" s="1" t="s">
        <v>25</v>
      </c>
      <c r="D117">
        <v>1</v>
      </c>
      <c r="E117">
        <v>4</v>
      </c>
      <c r="F117">
        <v>0</v>
      </c>
      <c r="G117">
        <v>0</v>
      </c>
    </row>
    <row r="118" spans="1:7" ht="12.75">
      <c r="A118" t="s">
        <v>9</v>
      </c>
      <c r="B118" t="s">
        <v>8</v>
      </c>
      <c r="C118" s="1" t="s">
        <v>25</v>
      </c>
      <c r="D118">
        <v>2</v>
      </c>
      <c r="E118">
        <v>1</v>
      </c>
      <c r="F118">
        <v>3</v>
      </c>
      <c r="G118">
        <v>60</v>
      </c>
    </row>
    <row r="119" spans="1:7" ht="12.75">
      <c r="A119" t="s">
        <v>9</v>
      </c>
      <c r="B119" t="s">
        <v>8</v>
      </c>
      <c r="C119" s="1" t="s">
        <v>25</v>
      </c>
      <c r="D119">
        <v>2</v>
      </c>
      <c r="E119">
        <v>2</v>
      </c>
      <c r="F119">
        <v>2</v>
      </c>
      <c r="G119">
        <v>40</v>
      </c>
    </row>
    <row r="120" spans="1:7" ht="12.75">
      <c r="A120" t="s">
        <v>9</v>
      </c>
      <c r="B120" t="s">
        <v>8</v>
      </c>
      <c r="C120" s="1" t="s">
        <v>25</v>
      </c>
      <c r="D120">
        <v>2</v>
      </c>
      <c r="E120">
        <v>3</v>
      </c>
      <c r="F120">
        <v>0</v>
      </c>
      <c r="G120">
        <v>0</v>
      </c>
    </row>
    <row r="121" spans="1:7" ht="12.75">
      <c r="A121" t="s">
        <v>9</v>
      </c>
      <c r="B121" t="s">
        <v>8</v>
      </c>
      <c r="C121" s="1" t="s">
        <v>25</v>
      </c>
      <c r="D121">
        <v>2</v>
      </c>
      <c r="E121">
        <v>4</v>
      </c>
      <c r="F121">
        <v>0</v>
      </c>
      <c r="G121">
        <v>0</v>
      </c>
    </row>
    <row r="122" spans="1:7" ht="12.75">
      <c r="A122" t="s">
        <v>9</v>
      </c>
      <c r="B122" t="s">
        <v>8</v>
      </c>
      <c r="C122" s="1" t="s">
        <v>25</v>
      </c>
      <c r="D122">
        <v>3</v>
      </c>
      <c r="E122">
        <v>1</v>
      </c>
      <c r="F122">
        <v>10</v>
      </c>
      <c r="G122">
        <v>83.333</v>
      </c>
    </row>
    <row r="123" spans="1:7" ht="12.75">
      <c r="A123" t="s">
        <v>9</v>
      </c>
      <c r="B123" t="s">
        <v>8</v>
      </c>
      <c r="C123" s="1" t="s">
        <v>25</v>
      </c>
      <c r="D123">
        <v>3</v>
      </c>
      <c r="E123">
        <v>2</v>
      </c>
      <c r="F123">
        <v>1</v>
      </c>
      <c r="G123">
        <v>8.333</v>
      </c>
    </row>
    <row r="124" spans="1:7" ht="12.75">
      <c r="A124" t="s">
        <v>9</v>
      </c>
      <c r="B124" t="s">
        <v>8</v>
      </c>
      <c r="C124" s="1" t="s">
        <v>25</v>
      </c>
      <c r="D124">
        <v>3</v>
      </c>
      <c r="E124">
        <v>3</v>
      </c>
      <c r="F124">
        <v>0</v>
      </c>
      <c r="G124">
        <v>0</v>
      </c>
    </row>
    <row r="125" spans="1:7" ht="12.75">
      <c r="A125" t="s">
        <v>9</v>
      </c>
      <c r="B125" t="s">
        <v>8</v>
      </c>
      <c r="C125" s="1" t="s">
        <v>25</v>
      </c>
      <c r="D125">
        <v>3</v>
      </c>
      <c r="E125">
        <v>4</v>
      </c>
      <c r="F125">
        <v>1</v>
      </c>
      <c r="G125">
        <v>8.333</v>
      </c>
    </row>
    <row r="126" spans="1:7" ht="12.75">
      <c r="A126" t="s">
        <v>9</v>
      </c>
      <c r="B126" t="s">
        <v>8</v>
      </c>
      <c r="C126" s="1" t="s">
        <v>25</v>
      </c>
      <c r="D126">
        <v>4</v>
      </c>
      <c r="E126">
        <v>1</v>
      </c>
      <c r="F126">
        <v>7</v>
      </c>
      <c r="G126">
        <v>100</v>
      </c>
    </row>
    <row r="127" spans="1:7" ht="12.75">
      <c r="A127" t="s">
        <v>9</v>
      </c>
      <c r="B127" t="s">
        <v>8</v>
      </c>
      <c r="C127" s="1" t="s">
        <v>25</v>
      </c>
      <c r="D127">
        <v>4</v>
      </c>
      <c r="E127">
        <v>2</v>
      </c>
      <c r="F127">
        <v>0</v>
      </c>
      <c r="G127">
        <v>0</v>
      </c>
    </row>
    <row r="128" spans="1:7" ht="12.75">
      <c r="A128" t="s">
        <v>9</v>
      </c>
      <c r="B128" t="s">
        <v>8</v>
      </c>
      <c r="C128" s="1" t="s">
        <v>25</v>
      </c>
      <c r="D128">
        <v>4</v>
      </c>
      <c r="E128">
        <v>3</v>
      </c>
      <c r="F128">
        <v>0</v>
      </c>
      <c r="G128">
        <v>0</v>
      </c>
    </row>
    <row r="129" spans="1:7" ht="12.75">
      <c r="A129" t="s">
        <v>9</v>
      </c>
      <c r="B129" t="s">
        <v>8</v>
      </c>
      <c r="C129" s="1" t="s">
        <v>25</v>
      </c>
      <c r="D129">
        <v>4</v>
      </c>
      <c r="E129">
        <v>4</v>
      </c>
      <c r="F129">
        <v>0</v>
      </c>
      <c r="G129">
        <v>0</v>
      </c>
    </row>
    <row r="130" spans="1:7" ht="12.75">
      <c r="A130" t="s">
        <v>7</v>
      </c>
      <c r="B130" t="s">
        <v>8</v>
      </c>
      <c r="C130" s="1" t="s">
        <v>26</v>
      </c>
      <c r="D130">
        <v>1</v>
      </c>
      <c r="E130">
        <v>1</v>
      </c>
      <c r="F130">
        <v>0</v>
      </c>
      <c r="G130">
        <v>0</v>
      </c>
    </row>
    <row r="131" spans="1:7" ht="12.75">
      <c r="A131" t="s">
        <v>7</v>
      </c>
      <c r="B131" t="s">
        <v>8</v>
      </c>
      <c r="C131" s="1" t="s">
        <v>26</v>
      </c>
      <c r="D131">
        <v>1</v>
      </c>
      <c r="E131">
        <v>2</v>
      </c>
      <c r="F131">
        <v>0</v>
      </c>
      <c r="G131">
        <v>0</v>
      </c>
    </row>
    <row r="132" spans="1:7" ht="12.75">
      <c r="A132" t="s">
        <v>7</v>
      </c>
      <c r="B132" t="s">
        <v>8</v>
      </c>
      <c r="C132" s="1" t="s">
        <v>26</v>
      </c>
      <c r="D132">
        <v>1</v>
      </c>
      <c r="E132">
        <v>3</v>
      </c>
      <c r="F132">
        <v>8</v>
      </c>
      <c r="G132">
        <v>100</v>
      </c>
    </row>
    <row r="133" spans="1:7" ht="12.75">
      <c r="A133" t="s">
        <v>7</v>
      </c>
      <c r="B133" t="s">
        <v>8</v>
      </c>
      <c r="C133" s="1" t="s">
        <v>26</v>
      </c>
      <c r="D133">
        <v>1</v>
      </c>
      <c r="E133">
        <v>4</v>
      </c>
      <c r="F133">
        <v>0</v>
      </c>
      <c r="G133">
        <v>0</v>
      </c>
    </row>
    <row r="134" spans="1:7" ht="12.75">
      <c r="A134" t="s">
        <v>7</v>
      </c>
      <c r="B134" t="s">
        <v>8</v>
      </c>
      <c r="C134" s="1" t="s">
        <v>26</v>
      </c>
      <c r="D134">
        <v>2</v>
      </c>
      <c r="E134">
        <v>1</v>
      </c>
      <c r="F134">
        <v>0</v>
      </c>
      <c r="G134">
        <v>0</v>
      </c>
    </row>
    <row r="135" spans="1:7" ht="12.75">
      <c r="A135" t="s">
        <v>7</v>
      </c>
      <c r="B135" t="s">
        <v>8</v>
      </c>
      <c r="C135" s="1" t="s">
        <v>26</v>
      </c>
      <c r="D135">
        <v>2</v>
      </c>
      <c r="E135">
        <v>2</v>
      </c>
      <c r="F135">
        <v>9</v>
      </c>
      <c r="G135">
        <v>42.857</v>
      </c>
    </row>
    <row r="136" spans="1:7" ht="12.75">
      <c r="A136" t="s">
        <v>7</v>
      </c>
      <c r="B136" t="s">
        <v>8</v>
      </c>
      <c r="C136" s="1" t="s">
        <v>26</v>
      </c>
      <c r="D136">
        <v>2</v>
      </c>
      <c r="E136">
        <v>3</v>
      </c>
      <c r="F136">
        <v>12</v>
      </c>
      <c r="G136">
        <v>57.143</v>
      </c>
    </row>
    <row r="137" spans="1:7" ht="12.75">
      <c r="A137" t="s">
        <v>7</v>
      </c>
      <c r="B137" t="s">
        <v>8</v>
      </c>
      <c r="C137" s="1" t="s">
        <v>26</v>
      </c>
      <c r="D137">
        <v>2</v>
      </c>
      <c r="E137">
        <v>4</v>
      </c>
      <c r="F137">
        <v>0</v>
      </c>
      <c r="G137">
        <v>0</v>
      </c>
    </row>
    <row r="138" spans="1:7" ht="12.75">
      <c r="A138" t="s">
        <v>7</v>
      </c>
      <c r="B138" t="s">
        <v>8</v>
      </c>
      <c r="C138" s="1" t="s">
        <v>26</v>
      </c>
      <c r="D138">
        <v>3</v>
      </c>
      <c r="E138">
        <v>1</v>
      </c>
      <c r="F138">
        <v>0</v>
      </c>
      <c r="G138">
        <v>0</v>
      </c>
    </row>
    <row r="139" spans="1:7" ht="12.75">
      <c r="A139" t="s">
        <v>7</v>
      </c>
      <c r="B139" t="s">
        <v>8</v>
      </c>
      <c r="C139" s="1" t="s">
        <v>26</v>
      </c>
      <c r="D139">
        <v>3</v>
      </c>
      <c r="E139">
        <v>2</v>
      </c>
      <c r="F139">
        <v>16</v>
      </c>
      <c r="G139">
        <v>61.538</v>
      </c>
    </row>
    <row r="140" spans="1:7" ht="12.75">
      <c r="A140" t="s">
        <v>7</v>
      </c>
      <c r="B140" t="s">
        <v>8</v>
      </c>
      <c r="C140" s="1" t="s">
        <v>26</v>
      </c>
      <c r="D140">
        <v>3</v>
      </c>
      <c r="E140">
        <v>3</v>
      </c>
      <c r="F140">
        <v>10</v>
      </c>
      <c r="G140">
        <v>38.462</v>
      </c>
    </row>
    <row r="141" spans="1:7" ht="12.75">
      <c r="A141" t="s">
        <v>7</v>
      </c>
      <c r="B141" t="s">
        <v>8</v>
      </c>
      <c r="C141" s="1" t="s">
        <v>26</v>
      </c>
      <c r="D141">
        <v>3</v>
      </c>
      <c r="E141">
        <v>4</v>
      </c>
      <c r="F141">
        <v>0</v>
      </c>
      <c r="G141">
        <v>0</v>
      </c>
    </row>
    <row r="142" spans="1:7" ht="12.75">
      <c r="A142" t="s">
        <v>7</v>
      </c>
      <c r="B142" t="s">
        <v>8</v>
      </c>
      <c r="C142" s="1" t="s">
        <v>26</v>
      </c>
      <c r="D142">
        <v>4</v>
      </c>
      <c r="E142">
        <v>1</v>
      </c>
      <c r="F142">
        <v>0</v>
      </c>
      <c r="G142">
        <v>0</v>
      </c>
    </row>
    <row r="143" spans="1:7" ht="12.75">
      <c r="A143" t="s">
        <v>7</v>
      </c>
      <c r="B143" t="s">
        <v>8</v>
      </c>
      <c r="C143" s="1" t="s">
        <v>26</v>
      </c>
      <c r="D143">
        <v>4</v>
      </c>
      <c r="E143">
        <v>2</v>
      </c>
      <c r="F143">
        <v>16</v>
      </c>
      <c r="G143">
        <v>57.143</v>
      </c>
    </row>
    <row r="144" spans="1:7" ht="12.75">
      <c r="A144" t="s">
        <v>7</v>
      </c>
      <c r="B144" t="s">
        <v>8</v>
      </c>
      <c r="C144" s="1" t="s">
        <v>26</v>
      </c>
      <c r="D144">
        <v>4</v>
      </c>
      <c r="E144">
        <v>3</v>
      </c>
      <c r="F144">
        <v>12</v>
      </c>
      <c r="G144">
        <v>42.857</v>
      </c>
    </row>
    <row r="145" spans="1:7" ht="12.75">
      <c r="A145" t="s">
        <v>7</v>
      </c>
      <c r="B145" t="s">
        <v>8</v>
      </c>
      <c r="C145" s="1" t="s">
        <v>26</v>
      </c>
      <c r="D145">
        <v>4</v>
      </c>
      <c r="E145">
        <v>4</v>
      </c>
      <c r="F145">
        <v>0</v>
      </c>
      <c r="G145">
        <v>0</v>
      </c>
    </row>
    <row r="146" spans="1:7" ht="12.75">
      <c r="A146" t="s">
        <v>7</v>
      </c>
      <c r="B146" t="s">
        <v>8</v>
      </c>
      <c r="C146" s="1" t="s">
        <v>27</v>
      </c>
      <c r="D146">
        <v>1</v>
      </c>
      <c r="E146">
        <v>1</v>
      </c>
      <c r="F146">
        <v>10</v>
      </c>
      <c r="G146">
        <v>50</v>
      </c>
    </row>
    <row r="147" spans="1:7" ht="12.75">
      <c r="A147" t="s">
        <v>7</v>
      </c>
      <c r="B147" t="s">
        <v>8</v>
      </c>
      <c r="C147" s="1" t="s">
        <v>27</v>
      </c>
      <c r="D147">
        <v>1</v>
      </c>
      <c r="E147">
        <v>2</v>
      </c>
      <c r="F147">
        <v>10</v>
      </c>
      <c r="G147">
        <v>50</v>
      </c>
    </row>
    <row r="148" spans="1:7" ht="12.75">
      <c r="A148" t="s">
        <v>7</v>
      </c>
      <c r="B148" t="s">
        <v>8</v>
      </c>
      <c r="C148" s="1" t="s">
        <v>27</v>
      </c>
      <c r="D148">
        <v>1</v>
      </c>
      <c r="E148">
        <v>3</v>
      </c>
      <c r="F148">
        <v>0</v>
      </c>
      <c r="G148">
        <v>0</v>
      </c>
    </row>
    <row r="149" spans="1:7" ht="12.75">
      <c r="A149" t="s">
        <v>7</v>
      </c>
      <c r="B149" t="s">
        <v>8</v>
      </c>
      <c r="C149" s="1" t="s">
        <v>27</v>
      </c>
      <c r="D149">
        <v>1</v>
      </c>
      <c r="E149">
        <v>4</v>
      </c>
      <c r="F149">
        <v>0</v>
      </c>
      <c r="G149">
        <v>0</v>
      </c>
    </row>
    <row r="150" spans="1:7" ht="12.75">
      <c r="A150" t="s">
        <v>7</v>
      </c>
      <c r="B150" t="s">
        <v>8</v>
      </c>
      <c r="C150" s="1" t="s">
        <v>27</v>
      </c>
      <c r="D150">
        <v>2</v>
      </c>
      <c r="E150">
        <v>1</v>
      </c>
      <c r="F150">
        <v>10</v>
      </c>
      <c r="G150">
        <v>66.667</v>
      </c>
    </row>
    <row r="151" spans="1:7" ht="12.75">
      <c r="A151" t="s">
        <v>7</v>
      </c>
      <c r="B151" t="s">
        <v>8</v>
      </c>
      <c r="C151" s="1" t="s">
        <v>27</v>
      </c>
      <c r="D151">
        <v>2</v>
      </c>
      <c r="E151">
        <v>2</v>
      </c>
      <c r="F151">
        <v>5</v>
      </c>
      <c r="G151">
        <v>33.333</v>
      </c>
    </row>
    <row r="152" spans="1:7" ht="12.75">
      <c r="A152" t="s">
        <v>7</v>
      </c>
      <c r="B152" t="s">
        <v>8</v>
      </c>
      <c r="C152" s="1" t="s">
        <v>27</v>
      </c>
      <c r="D152">
        <v>2</v>
      </c>
      <c r="E152">
        <v>3</v>
      </c>
      <c r="F152">
        <v>0</v>
      </c>
      <c r="G152">
        <v>0</v>
      </c>
    </row>
    <row r="153" spans="1:7" ht="12.75">
      <c r="A153" t="s">
        <v>7</v>
      </c>
      <c r="B153" t="s">
        <v>8</v>
      </c>
      <c r="C153" s="1" t="s">
        <v>27</v>
      </c>
      <c r="D153">
        <v>2</v>
      </c>
      <c r="E153">
        <v>4</v>
      </c>
      <c r="F153">
        <v>0</v>
      </c>
      <c r="G153">
        <v>0</v>
      </c>
    </row>
    <row r="154" spans="1:7" ht="12.75">
      <c r="A154" t="s">
        <v>7</v>
      </c>
      <c r="B154" t="s">
        <v>8</v>
      </c>
      <c r="C154" s="1" t="s">
        <v>27</v>
      </c>
      <c r="D154">
        <v>3</v>
      </c>
      <c r="E154">
        <v>1</v>
      </c>
      <c r="F154">
        <v>9</v>
      </c>
      <c r="G154">
        <v>69.231</v>
      </c>
    </row>
    <row r="155" spans="1:7" ht="12.75">
      <c r="A155" t="s">
        <v>7</v>
      </c>
      <c r="B155" t="s">
        <v>8</v>
      </c>
      <c r="C155" s="1" t="s">
        <v>27</v>
      </c>
      <c r="D155">
        <v>3</v>
      </c>
      <c r="E155">
        <v>2</v>
      </c>
      <c r="F155">
        <v>2</v>
      </c>
      <c r="G155">
        <v>15.385</v>
      </c>
    </row>
    <row r="156" spans="1:7" ht="12.75">
      <c r="A156" t="s">
        <v>7</v>
      </c>
      <c r="B156" t="s">
        <v>8</v>
      </c>
      <c r="C156" s="1" t="s">
        <v>27</v>
      </c>
      <c r="D156">
        <v>3</v>
      </c>
      <c r="E156">
        <v>3</v>
      </c>
      <c r="F156">
        <v>0</v>
      </c>
      <c r="G156">
        <v>0</v>
      </c>
    </row>
    <row r="157" spans="1:7" ht="12.75">
      <c r="A157" t="s">
        <v>7</v>
      </c>
      <c r="B157" t="s">
        <v>8</v>
      </c>
      <c r="C157" s="1" t="s">
        <v>27</v>
      </c>
      <c r="D157">
        <v>3</v>
      </c>
      <c r="E157">
        <v>4</v>
      </c>
      <c r="F157">
        <v>2</v>
      </c>
      <c r="G157">
        <v>15.385</v>
      </c>
    </row>
    <row r="158" spans="1:7" ht="12.75">
      <c r="A158" t="s">
        <v>7</v>
      </c>
      <c r="B158" t="s">
        <v>8</v>
      </c>
      <c r="C158" s="1" t="s">
        <v>27</v>
      </c>
      <c r="D158">
        <v>4</v>
      </c>
      <c r="E158">
        <v>1</v>
      </c>
      <c r="F158">
        <v>19</v>
      </c>
      <c r="G158">
        <v>61.29</v>
      </c>
    </row>
    <row r="159" spans="1:7" ht="12.75">
      <c r="A159" t="s">
        <v>7</v>
      </c>
      <c r="B159" t="s">
        <v>8</v>
      </c>
      <c r="C159" s="1" t="s">
        <v>27</v>
      </c>
      <c r="D159">
        <v>4</v>
      </c>
      <c r="E159">
        <v>2</v>
      </c>
      <c r="F159">
        <v>7</v>
      </c>
      <c r="G159">
        <v>22.581</v>
      </c>
    </row>
    <row r="160" spans="1:7" ht="12.75">
      <c r="A160" t="s">
        <v>7</v>
      </c>
      <c r="B160" t="s">
        <v>8</v>
      </c>
      <c r="C160" s="1" t="s">
        <v>27</v>
      </c>
      <c r="D160">
        <v>4</v>
      </c>
      <c r="E160">
        <v>3</v>
      </c>
      <c r="F160">
        <v>2</v>
      </c>
      <c r="G160">
        <v>6.452</v>
      </c>
    </row>
    <row r="161" spans="1:7" ht="12.75">
      <c r="A161" t="s">
        <v>7</v>
      </c>
      <c r="B161" t="s">
        <v>8</v>
      </c>
      <c r="C161" s="1" t="s">
        <v>27</v>
      </c>
      <c r="D161">
        <v>4</v>
      </c>
      <c r="E161">
        <v>4</v>
      </c>
      <c r="F161">
        <v>3</v>
      </c>
      <c r="G161">
        <v>9.677</v>
      </c>
    </row>
    <row r="162" spans="1:7" ht="12.75">
      <c r="A162" t="s">
        <v>7</v>
      </c>
      <c r="B162" t="s">
        <v>8</v>
      </c>
      <c r="C162" s="1" t="s">
        <v>28</v>
      </c>
      <c r="D162">
        <v>1</v>
      </c>
      <c r="E162">
        <v>1</v>
      </c>
      <c r="F162">
        <v>0</v>
      </c>
      <c r="G162">
        <v>0</v>
      </c>
    </row>
    <row r="163" spans="1:7" ht="12.75">
      <c r="A163" t="s">
        <v>7</v>
      </c>
      <c r="B163" t="s">
        <v>8</v>
      </c>
      <c r="C163" s="1" t="s">
        <v>28</v>
      </c>
      <c r="D163">
        <v>1</v>
      </c>
      <c r="E163">
        <v>2</v>
      </c>
      <c r="F163">
        <v>8</v>
      </c>
      <c r="G163">
        <v>50</v>
      </c>
    </row>
    <row r="164" spans="1:7" ht="12.75">
      <c r="A164" t="s">
        <v>7</v>
      </c>
      <c r="B164" t="s">
        <v>8</v>
      </c>
      <c r="C164" s="1" t="s">
        <v>28</v>
      </c>
      <c r="D164">
        <v>1</v>
      </c>
      <c r="E164">
        <v>3</v>
      </c>
      <c r="F164">
        <v>8</v>
      </c>
      <c r="G164">
        <v>50</v>
      </c>
    </row>
    <row r="165" spans="1:7" ht="12.75">
      <c r="A165" t="s">
        <v>7</v>
      </c>
      <c r="B165" t="s">
        <v>8</v>
      </c>
      <c r="C165" s="1" t="s">
        <v>28</v>
      </c>
      <c r="D165">
        <v>1</v>
      </c>
      <c r="E165">
        <v>4</v>
      </c>
      <c r="F165">
        <v>0</v>
      </c>
      <c r="G165">
        <v>0</v>
      </c>
    </row>
    <row r="166" spans="1:7" ht="12.75">
      <c r="A166" t="s">
        <v>7</v>
      </c>
      <c r="B166" t="s">
        <v>8</v>
      </c>
      <c r="C166" s="1" t="s">
        <v>28</v>
      </c>
      <c r="D166">
        <v>2</v>
      </c>
      <c r="E166">
        <v>1</v>
      </c>
      <c r="F166">
        <v>2</v>
      </c>
      <c r="G166">
        <v>8.333</v>
      </c>
    </row>
    <row r="167" spans="1:7" ht="12.75">
      <c r="A167" t="s">
        <v>7</v>
      </c>
      <c r="B167" t="s">
        <v>8</v>
      </c>
      <c r="C167" s="1" t="s">
        <v>28</v>
      </c>
      <c r="D167">
        <v>2</v>
      </c>
      <c r="E167">
        <v>2</v>
      </c>
      <c r="F167">
        <v>10</v>
      </c>
      <c r="G167">
        <v>41.667</v>
      </c>
    </row>
    <row r="168" spans="1:7" ht="12.75">
      <c r="A168" t="s">
        <v>7</v>
      </c>
      <c r="B168" t="s">
        <v>8</v>
      </c>
      <c r="C168" s="1" t="s">
        <v>28</v>
      </c>
      <c r="D168">
        <v>2</v>
      </c>
      <c r="E168">
        <v>3</v>
      </c>
      <c r="F168">
        <v>8</v>
      </c>
      <c r="G168">
        <v>33.333</v>
      </c>
    </row>
    <row r="169" spans="1:7" ht="12.75">
      <c r="A169" t="s">
        <v>7</v>
      </c>
      <c r="B169" t="s">
        <v>8</v>
      </c>
      <c r="C169" s="1" t="s">
        <v>28</v>
      </c>
      <c r="D169">
        <v>2</v>
      </c>
      <c r="E169">
        <v>4</v>
      </c>
      <c r="F169">
        <v>4</v>
      </c>
      <c r="G169">
        <v>16.667</v>
      </c>
    </row>
    <row r="170" spans="1:7" ht="12.75">
      <c r="A170" t="s">
        <v>7</v>
      </c>
      <c r="B170" t="s">
        <v>8</v>
      </c>
      <c r="C170" s="1" t="s">
        <v>28</v>
      </c>
      <c r="D170">
        <v>3</v>
      </c>
      <c r="E170">
        <v>1</v>
      </c>
      <c r="F170">
        <v>1</v>
      </c>
      <c r="G170">
        <v>5</v>
      </c>
    </row>
    <row r="171" spans="1:7" ht="12.75">
      <c r="A171" t="s">
        <v>7</v>
      </c>
      <c r="B171" t="s">
        <v>8</v>
      </c>
      <c r="C171" s="1" t="s">
        <v>28</v>
      </c>
      <c r="D171">
        <v>3</v>
      </c>
      <c r="E171">
        <v>2</v>
      </c>
      <c r="F171">
        <v>8</v>
      </c>
      <c r="G171">
        <v>40</v>
      </c>
    </row>
    <row r="172" spans="1:7" ht="12.75">
      <c r="A172" t="s">
        <v>7</v>
      </c>
      <c r="B172" t="s">
        <v>8</v>
      </c>
      <c r="C172" s="1" t="s">
        <v>28</v>
      </c>
      <c r="D172">
        <v>3</v>
      </c>
      <c r="E172">
        <v>3</v>
      </c>
      <c r="F172">
        <v>9</v>
      </c>
      <c r="G172">
        <v>45</v>
      </c>
    </row>
    <row r="173" spans="1:7" ht="12.75">
      <c r="A173" t="s">
        <v>7</v>
      </c>
      <c r="B173" t="s">
        <v>8</v>
      </c>
      <c r="C173" s="1" t="s">
        <v>28</v>
      </c>
      <c r="D173">
        <v>3</v>
      </c>
      <c r="E173">
        <v>4</v>
      </c>
      <c r="F173">
        <v>2</v>
      </c>
      <c r="G173">
        <v>10</v>
      </c>
    </row>
    <row r="174" spans="1:7" ht="12.75">
      <c r="A174" t="s">
        <v>7</v>
      </c>
      <c r="B174" t="s">
        <v>8</v>
      </c>
      <c r="C174" s="1" t="s">
        <v>28</v>
      </c>
      <c r="D174">
        <v>4</v>
      </c>
      <c r="E174">
        <v>1</v>
      </c>
      <c r="F174">
        <v>14</v>
      </c>
      <c r="G174">
        <v>35.897</v>
      </c>
    </row>
    <row r="175" spans="1:7" ht="12.75">
      <c r="A175" t="s">
        <v>7</v>
      </c>
      <c r="B175" t="s">
        <v>8</v>
      </c>
      <c r="C175" s="1" t="s">
        <v>28</v>
      </c>
      <c r="D175">
        <v>4</v>
      </c>
      <c r="E175">
        <v>2</v>
      </c>
      <c r="F175">
        <v>20</v>
      </c>
      <c r="G175">
        <v>51.282</v>
      </c>
    </row>
    <row r="176" spans="1:7" ht="12.75">
      <c r="A176" t="s">
        <v>7</v>
      </c>
      <c r="B176" t="s">
        <v>8</v>
      </c>
      <c r="C176" s="1" t="s">
        <v>28</v>
      </c>
      <c r="D176">
        <v>4</v>
      </c>
      <c r="E176">
        <v>3</v>
      </c>
      <c r="F176">
        <v>4</v>
      </c>
      <c r="G176">
        <v>10.256</v>
      </c>
    </row>
    <row r="177" spans="1:7" ht="12.75">
      <c r="A177" t="s">
        <v>7</v>
      </c>
      <c r="B177" t="s">
        <v>8</v>
      </c>
      <c r="C177" s="1" t="s">
        <v>28</v>
      </c>
      <c r="D177">
        <v>4</v>
      </c>
      <c r="E177">
        <v>4</v>
      </c>
      <c r="F177">
        <v>1</v>
      </c>
      <c r="G177">
        <v>2.564</v>
      </c>
    </row>
    <row r="178" spans="1:7" ht="12.75">
      <c r="A178" t="s">
        <v>7</v>
      </c>
      <c r="B178" t="s">
        <v>8</v>
      </c>
      <c r="C178" s="1" t="s">
        <v>29</v>
      </c>
      <c r="D178">
        <v>1</v>
      </c>
      <c r="E178">
        <v>1</v>
      </c>
      <c r="F178">
        <v>2</v>
      </c>
      <c r="G178">
        <v>9.091</v>
      </c>
    </row>
    <row r="179" spans="1:7" ht="12.75">
      <c r="A179" t="s">
        <v>7</v>
      </c>
      <c r="B179" t="s">
        <v>8</v>
      </c>
      <c r="C179" s="1" t="s">
        <v>29</v>
      </c>
      <c r="D179">
        <v>1</v>
      </c>
      <c r="E179">
        <v>2</v>
      </c>
      <c r="F179">
        <v>12</v>
      </c>
      <c r="G179">
        <v>54.545</v>
      </c>
    </row>
    <row r="180" spans="1:7" ht="12.75">
      <c r="A180" t="s">
        <v>7</v>
      </c>
      <c r="B180" t="s">
        <v>8</v>
      </c>
      <c r="C180" s="1" t="s">
        <v>29</v>
      </c>
      <c r="D180">
        <v>1</v>
      </c>
      <c r="E180">
        <v>3</v>
      </c>
      <c r="F180">
        <v>8</v>
      </c>
      <c r="G180">
        <v>36.364</v>
      </c>
    </row>
    <row r="181" spans="1:7" ht="12.75">
      <c r="A181" t="s">
        <v>7</v>
      </c>
      <c r="B181" t="s">
        <v>8</v>
      </c>
      <c r="C181" s="1" t="s">
        <v>29</v>
      </c>
      <c r="D181">
        <v>1</v>
      </c>
      <c r="E181">
        <v>4</v>
      </c>
      <c r="F181">
        <v>0</v>
      </c>
      <c r="G181">
        <v>0</v>
      </c>
    </row>
    <row r="182" spans="1:7" ht="12.75">
      <c r="A182" t="s">
        <v>7</v>
      </c>
      <c r="B182" t="s">
        <v>8</v>
      </c>
      <c r="C182" s="1" t="s">
        <v>29</v>
      </c>
      <c r="D182">
        <v>2</v>
      </c>
      <c r="E182">
        <v>1</v>
      </c>
      <c r="F182">
        <v>0</v>
      </c>
      <c r="G182">
        <v>0</v>
      </c>
    </row>
    <row r="183" spans="1:7" ht="12.75">
      <c r="A183" t="s">
        <v>7</v>
      </c>
      <c r="B183" t="s">
        <v>8</v>
      </c>
      <c r="C183" s="1" t="s">
        <v>29</v>
      </c>
      <c r="D183">
        <v>2</v>
      </c>
      <c r="E183">
        <v>2</v>
      </c>
      <c r="F183">
        <v>9</v>
      </c>
      <c r="G183">
        <v>64.286</v>
      </c>
    </row>
    <row r="184" spans="1:7" ht="12.75">
      <c r="A184" t="s">
        <v>7</v>
      </c>
      <c r="B184" t="s">
        <v>8</v>
      </c>
      <c r="C184" s="1" t="s">
        <v>29</v>
      </c>
      <c r="D184">
        <v>2</v>
      </c>
      <c r="E184">
        <v>3</v>
      </c>
      <c r="F184">
        <v>5</v>
      </c>
      <c r="G184">
        <v>35.714</v>
      </c>
    </row>
    <row r="185" spans="1:7" ht="12.75">
      <c r="A185" t="s">
        <v>7</v>
      </c>
      <c r="B185" t="s">
        <v>8</v>
      </c>
      <c r="C185" s="1" t="s">
        <v>29</v>
      </c>
      <c r="D185">
        <v>2</v>
      </c>
      <c r="E185">
        <v>4</v>
      </c>
      <c r="F185">
        <v>0</v>
      </c>
      <c r="G185">
        <v>0</v>
      </c>
    </row>
    <row r="186" spans="1:7" ht="12.75">
      <c r="A186" t="s">
        <v>7</v>
      </c>
      <c r="B186" t="s">
        <v>8</v>
      </c>
      <c r="C186" s="1" t="s">
        <v>29</v>
      </c>
      <c r="D186">
        <v>3</v>
      </c>
      <c r="E186">
        <v>1</v>
      </c>
      <c r="F186">
        <v>5</v>
      </c>
      <c r="G186">
        <v>23.81</v>
      </c>
    </row>
    <row r="187" spans="1:7" ht="12.75">
      <c r="A187" t="s">
        <v>7</v>
      </c>
      <c r="B187" t="s">
        <v>8</v>
      </c>
      <c r="C187" s="1" t="s">
        <v>29</v>
      </c>
      <c r="D187">
        <v>3</v>
      </c>
      <c r="E187">
        <v>2</v>
      </c>
      <c r="F187">
        <v>11</v>
      </c>
      <c r="G187">
        <v>52.381</v>
      </c>
    </row>
    <row r="188" spans="1:7" ht="12.75">
      <c r="A188" t="s">
        <v>7</v>
      </c>
      <c r="B188" t="s">
        <v>8</v>
      </c>
      <c r="C188" s="1" t="s">
        <v>29</v>
      </c>
      <c r="D188">
        <v>3</v>
      </c>
      <c r="E188">
        <v>3</v>
      </c>
      <c r="F188">
        <v>4</v>
      </c>
      <c r="G188">
        <v>19.048</v>
      </c>
    </row>
    <row r="189" spans="1:7" ht="12.75">
      <c r="A189" t="s">
        <v>7</v>
      </c>
      <c r="B189" t="s">
        <v>8</v>
      </c>
      <c r="C189" s="1" t="s">
        <v>29</v>
      </c>
      <c r="D189">
        <v>3</v>
      </c>
      <c r="E189">
        <v>4</v>
      </c>
      <c r="F189">
        <v>1</v>
      </c>
      <c r="G189">
        <v>4.762</v>
      </c>
    </row>
    <row r="190" spans="1:7" ht="12.75">
      <c r="A190" t="s">
        <v>7</v>
      </c>
      <c r="B190" t="s">
        <v>8</v>
      </c>
      <c r="C190" s="1" t="s">
        <v>29</v>
      </c>
      <c r="D190">
        <v>4</v>
      </c>
      <c r="E190">
        <v>1</v>
      </c>
      <c r="F190">
        <v>4</v>
      </c>
      <c r="G190">
        <v>16.667</v>
      </c>
    </row>
    <row r="191" spans="1:7" ht="12.75">
      <c r="A191" t="s">
        <v>7</v>
      </c>
      <c r="B191" t="s">
        <v>8</v>
      </c>
      <c r="C191" s="1" t="s">
        <v>29</v>
      </c>
      <c r="D191">
        <v>4</v>
      </c>
      <c r="E191">
        <v>2</v>
      </c>
      <c r="F191">
        <v>13</v>
      </c>
      <c r="G191">
        <v>54.167</v>
      </c>
    </row>
    <row r="192" spans="1:7" ht="12.75">
      <c r="A192" t="s">
        <v>7</v>
      </c>
      <c r="B192" t="s">
        <v>8</v>
      </c>
      <c r="C192" s="1" t="s">
        <v>29</v>
      </c>
      <c r="D192">
        <v>4</v>
      </c>
      <c r="E192">
        <v>3</v>
      </c>
      <c r="F192">
        <v>6</v>
      </c>
      <c r="G192">
        <v>25</v>
      </c>
    </row>
    <row r="193" spans="1:7" ht="12.75">
      <c r="A193" t="s">
        <v>7</v>
      </c>
      <c r="B193" t="s">
        <v>8</v>
      </c>
      <c r="C193" s="1" t="s">
        <v>29</v>
      </c>
      <c r="D193">
        <v>4</v>
      </c>
      <c r="E193">
        <v>4</v>
      </c>
      <c r="F193">
        <v>1</v>
      </c>
      <c r="G193">
        <v>4.167</v>
      </c>
    </row>
    <row r="194" spans="1:7" ht="12.75">
      <c r="A194" t="s">
        <v>7</v>
      </c>
      <c r="B194" t="s">
        <v>8</v>
      </c>
      <c r="C194" t="s">
        <v>10</v>
      </c>
      <c r="D194">
        <v>1</v>
      </c>
      <c r="E194">
        <v>1</v>
      </c>
      <c r="F194">
        <v>0</v>
      </c>
      <c r="G194">
        <v>0</v>
      </c>
    </row>
    <row r="195" spans="1:7" ht="12.75">
      <c r="A195" t="s">
        <v>7</v>
      </c>
      <c r="B195" t="s">
        <v>8</v>
      </c>
      <c r="C195" t="s">
        <v>10</v>
      </c>
      <c r="D195">
        <v>1</v>
      </c>
      <c r="E195">
        <v>2</v>
      </c>
      <c r="F195">
        <v>0</v>
      </c>
      <c r="G195">
        <v>0</v>
      </c>
    </row>
    <row r="196" spans="1:7" ht="12.75">
      <c r="A196" t="s">
        <v>7</v>
      </c>
      <c r="B196" t="s">
        <v>8</v>
      </c>
      <c r="C196" t="s">
        <v>10</v>
      </c>
      <c r="D196">
        <v>1</v>
      </c>
      <c r="E196">
        <v>3</v>
      </c>
      <c r="F196">
        <v>0</v>
      </c>
      <c r="G196">
        <v>0</v>
      </c>
    </row>
    <row r="197" spans="1:7" ht="12.75">
      <c r="A197" t="s">
        <v>7</v>
      </c>
      <c r="B197" t="s">
        <v>8</v>
      </c>
      <c r="C197" t="s">
        <v>10</v>
      </c>
      <c r="D197">
        <v>1</v>
      </c>
      <c r="E197">
        <v>4</v>
      </c>
      <c r="F197">
        <v>12</v>
      </c>
      <c r="G197">
        <v>100</v>
      </c>
    </row>
    <row r="198" spans="1:7" ht="12.75">
      <c r="A198" t="s">
        <v>7</v>
      </c>
      <c r="B198" t="s">
        <v>8</v>
      </c>
      <c r="C198" t="s">
        <v>10</v>
      </c>
      <c r="D198">
        <v>2</v>
      </c>
      <c r="E198">
        <v>1</v>
      </c>
      <c r="F198">
        <v>0</v>
      </c>
      <c r="G198">
        <v>0</v>
      </c>
    </row>
    <row r="199" spans="1:7" ht="12.75">
      <c r="A199" t="s">
        <v>7</v>
      </c>
      <c r="B199" t="s">
        <v>8</v>
      </c>
      <c r="C199" t="s">
        <v>10</v>
      </c>
      <c r="D199">
        <v>2</v>
      </c>
      <c r="E199">
        <v>2</v>
      </c>
      <c r="F199">
        <v>0</v>
      </c>
      <c r="G199">
        <v>0</v>
      </c>
    </row>
    <row r="200" spans="1:7" ht="12.75">
      <c r="A200" t="s">
        <v>7</v>
      </c>
      <c r="B200" t="s">
        <v>8</v>
      </c>
      <c r="C200" t="s">
        <v>10</v>
      </c>
      <c r="D200">
        <v>2</v>
      </c>
      <c r="E200">
        <v>3</v>
      </c>
      <c r="F200">
        <v>0</v>
      </c>
      <c r="G200">
        <v>0</v>
      </c>
    </row>
    <row r="201" spans="1:7" ht="12.75">
      <c r="A201" t="s">
        <v>7</v>
      </c>
      <c r="B201" t="s">
        <v>8</v>
      </c>
      <c r="C201" t="s">
        <v>10</v>
      </c>
      <c r="D201">
        <v>2</v>
      </c>
      <c r="E201">
        <v>4</v>
      </c>
      <c r="F201">
        <v>12</v>
      </c>
      <c r="G201">
        <v>100</v>
      </c>
    </row>
    <row r="202" spans="1:7" ht="12.75">
      <c r="A202" t="s">
        <v>7</v>
      </c>
      <c r="B202" t="s">
        <v>8</v>
      </c>
      <c r="C202" t="s">
        <v>10</v>
      </c>
      <c r="D202">
        <v>3</v>
      </c>
      <c r="E202">
        <v>1</v>
      </c>
      <c r="F202">
        <v>0</v>
      </c>
      <c r="G202">
        <v>0</v>
      </c>
    </row>
    <row r="203" spans="1:7" ht="12.75">
      <c r="A203" t="s">
        <v>7</v>
      </c>
      <c r="B203" t="s">
        <v>8</v>
      </c>
      <c r="C203" t="s">
        <v>10</v>
      </c>
      <c r="D203">
        <v>3</v>
      </c>
      <c r="E203">
        <v>2</v>
      </c>
      <c r="F203">
        <v>2</v>
      </c>
      <c r="G203">
        <v>11.765</v>
      </c>
    </row>
    <row r="204" spans="1:7" ht="12.75">
      <c r="A204" t="s">
        <v>7</v>
      </c>
      <c r="B204" t="s">
        <v>8</v>
      </c>
      <c r="C204" t="s">
        <v>10</v>
      </c>
      <c r="D204">
        <v>3</v>
      </c>
      <c r="E204">
        <v>3</v>
      </c>
      <c r="F204">
        <v>3</v>
      </c>
      <c r="G204">
        <v>17.647</v>
      </c>
    </row>
    <row r="205" spans="1:7" ht="12.75">
      <c r="A205" t="s">
        <v>7</v>
      </c>
      <c r="B205" t="s">
        <v>8</v>
      </c>
      <c r="C205" t="s">
        <v>10</v>
      </c>
      <c r="D205">
        <v>3</v>
      </c>
      <c r="E205">
        <v>4</v>
      </c>
      <c r="F205">
        <v>12</v>
      </c>
      <c r="G205">
        <v>70.588</v>
      </c>
    </row>
    <row r="206" spans="1:7" ht="12.75">
      <c r="A206" t="s">
        <v>7</v>
      </c>
      <c r="B206" t="s">
        <v>8</v>
      </c>
      <c r="C206" t="s">
        <v>10</v>
      </c>
      <c r="D206">
        <v>4</v>
      </c>
      <c r="E206">
        <v>1</v>
      </c>
      <c r="F206">
        <v>0</v>
      </c>
      <c r="G206">
        <v>0</v>
      </c>
    </row>
    <row r="207" spans="1:7" ht="12.75">
      <c r="A207" t="s">
        <v>7</v>
      </c>
      <c r="B207" t="s">
        <v>8</v>
      </c>
      <c r="C207" t="s">
        <v>10</v>
      </c>
      <c r="D207">
        <v>4</v>
      </c>
      <c r="E207">
        <v>2</v>
      </c>
      <c r="F207">
        <v>0</v>
      </c>
      <c r="G207">
        <v>0</v>
      </c>
    </row>
    <row r="208" spans="1:7" ht="12.75">
      <c r="A208" t="s">
        <v>7</v>
      </c>
      <c r="B208" t="s">
        <v>8</v>
      </c>
      <c r="C208" t="s">
        <v>10</v>
      </c>
      <c r="D208">
        <v>4</v>
      </c>
      <c r="E208">
        <v>3</v>
      </c>
      <c r="F208">
        <v>2</v>
      </c>
      <c r="G208">
        <v>40</v>
      </c>
    </row>
    <row r="209" spans="1:7" ht="12.75">
      <c r="A209" t="s">
        <v>7</v>
      </c>
      <c r="B209" t="s">
        <v>8</v>
      </c>
      <c r="C209" t="s">
        <v>10</v>
      </c>
      <c r="D209">
        <v>4</v>
      </c>
      <c r="E209">
        <v>4</v>
      </c>
      <c r="F209">
        <v>3</v>
      </c>
      <c r="G209">
        <v>60</v>
      </c>
    </row>
    <row r="210" spans="1:7" ht="12.75">
      <c r="A210" t="s">
        <v>7</v>
      </c>
      <c r="B210" t="s">
        <v>8</v>
      </c>
      <c r="C210" t="s">
        <v>11</v>
      </c>
      <c r="D210">
        <v>1</v>
      </c>
      <c r="E210">
        <v>1</v>
      </c>
      <c r="F210">
        <v>0</v>
      </c>
      <c r="G210">
        <v>0</v>
      </c>
    </row>
    <row r="211" spans="1:7" ht="12.75">
      <c r="A211" t="s">
        <v>7</v>
      </c>
      <c r="B211" t="s">
        <v>8</v>
      </c>
      <c r="C211" t="s">
        <v>11</v>
      </c>
      <c r="D211">
        <v>1</v>
      </c>
      <c r="E211">
        <v>2</v>
      </c>
      <c r="F211">
        <v>0</v>
      </c>
      <c r="G211">
        <v>0</v>
      </c>
    </row>
    <row r="212" spans="1:7" ht="12.75">
      <c r="A212" t="s">
        <v>7</v>
      </c>
      <c r="B212" t="s">
        <v>8</v>
      </c>
      <c r="C212" t="s">
        <v>11</v>
      </c>
      <c r="D212">
        <v>1</v>
      </c>
      <c r="E212">
        <v>3</v>
      </c>
      <c r="F212">
        <v>1</v>
      </c>
      <c r="G212">
        <v>7.692</v>
      </c>
    </row>
    <row r="213" spans="1:7" ht="12.75">
      <c r="A213" t="s">
        <v>7</v>
      </c>
      <c r="B213" t="s">
        <v>8</v>
      </c>
      <c r="C213" t="s">
        <v>11</v>
      </c>
      <c r="D213">
        <v>1</v>
      </c>
      <c r="E213">
        <v>4</v>
      </c>
      <c r="F213">
        <v>12</v>
      </c>
      <c r="G213">
        <v>92.308</v>
      </c>
    </row>
    <row r="214" spans="1:7" ht="12.75">
      <c r="A214" t="s">
        <v>7</v>
      </c>
      <c r="B214" t="s">
        <v>8</v>
      </c>
      <c r="C214" t="s">
        <v>11</v>
      </c>
      <c r="D214">
        <v>2</v>
      </c>
      <c r="E214">
        <v>1</v>
      </c>
      <c r="F214">
        <v>0</v>
      </c>
      <c r="G214">
        <v>0</v>
      </c>
    </row>
    <row r="215" spans="1:7" ht="12.75">
      <c r="A215" t="s">
        <v>7</v>
      </c>
      <c r="B215" t="s">
        <v>8</v>
      </c>
      <c r="C215" t="s">
        <v>11</v>
      </c>
      <c r="D215">
        <v>2</v>
      </c>
      <c r="E215">
        <v>2</v>
      </c>
      <c r="F215">
        <v>0</v>
      </c>
      <c r="G215">
        <v>0</v>
      </c>
    </row>
    <row r="216" spans="1:7" ht="12.75">
      <c r="A216" t="s">
        <v>7</v>
      </c>
      <c r="B216" t="s">
        <v>8</v>
      </c>
      <c r="C216" t="s">
        <v>11</v>
      </c>
      <c r="D216">
        <v>2</v>
      </c>
      <c r="E216">
        <v>3</v>
      </c>
      <c r="F216">
        <v>0</v>
      </c>
      <c r="G216">
        <v>0</v>
      </c>
    </row>
    <row r="217" spans="1:7" ht="12.75">
      <c r="A217" t="s">
        <v>7</v>
      </c>
      <c r="B217" t="s">
        <v>8</v>
      </c>
      <c r="C217" t="s">
        <v>11</v>
      </c>
      <c r="D217">
        <v>2</v>
      </c>
      <c r="E217">
        <v>4</v>
      </c>
      <c r="F217">
        <v>25</v>
      </c>
      <c r="G217">
        <v>100</v>
      </c>
    </row>
    <row r="218" spans="1:7" ht="12.75">
      <c r="A218" t="s">
        <v>7</v>
      </c>
      <c r="B218" t="s">
        <v>8</v>
      </c>
      <c r="C218" t="s">
        <v>11</v>
      </c>
      <c r="D218">
        <v>3</v>
      </c>
      <c r="E218">
        <v>1</v>
      </c>
      <c r="F218">
        <v>0</v>
      </c>
      <c r="G218">
        <v>0</v>
      </c>
    </row>
    <row r="219" spans="1:7" ht="12.75">
      <c r="A219" t="s">
        <v>7</v>
      </c>
      <c r="B219" t="s">
        <v>8</v>
      </c>
      <c r="C219" t="s">
        <v>11</v>
      </c>
      <c r="D219">
        <v>3</v>
      </c>
      <c r="E219">
        <v>2</v>
      </c>
      <c r="F219">
        <v>0</v>
      </c>
      <c r="G219">
        <v>0</v>
      </c>
    </row>
    <row r="220" spans="1:7" ht="12.75">
      <c r="A220" t="s">
        <v>7</v>
      </c>
      <c r="B220" t="s">
        <v>8</v>
      </c>
      <c r="C220" t="s">
        <v>11</v>
      </c>
      <c r="D220">
        <v>3</v>
      </c>
      <c r="E220">
        <v>3</v>
      </c>
      <c r="F220">
        <v>0</v>
      </c>
      <c r="G220">
        <v>0</v>
      </c>
    </row>
    <row r="221" spans="1:7" ht="12.75">
      <c r="A221" t="s">
        <v>7</v>
      </c>
      <c r="B221" t="s">
        <v>8</v>
      </c>
      <c r="C221" t="s">
        <v>11</v>
      </c>
      <c r="D221">
        <v>3</v>
      </c>
      <c r="E221">
        <v>4</v>
      </c>
      <c r="F221">
        <v>8</v>
      </c>
      <c r="G221">
        <v>100</v>
      </c>
    </row>
    <row r="222" spans="1:7" ht="12.75">
      <c r="A222" t="s">
        <v>7</v>
      </c>
      <c r="B222" t="s">
        <v>8</v>
      </c>
      <c r="C222" t="s">
        <v>11</v>
      </c>
      <c r="D222">
        <v>4</v>
      </c>
      <c r="E222">
        <v>1</v>
      </c>
      <c r="F222">
        <v>0</v>
      </c>
      <c r="G222">
        <v>0</v>
      </c>
    </row>
    <row r="223" spans="1:7" ht="12.75">
      <c r="A223" t="s">
        <v>7</v>
      </c>
      <c r="B223" t="s">
        <v>8</v>
      </c>
      <c r="C223" t="s">
        <v>11</v>
      </c>
      <c r="D223">
        <v>4</v>
      </c>
      <c r="E223">
        <v>2</v>
      </c>
      <c r="F223">
        <v>0</v>
      </c>
      <c r="G223">
        <v>0</v>
      </c>
    </row>
    <row r="224" spans="1:7" ht="12.75">
      <c r="A224" t="s">
        <v>7</v>
      </c>
      <c r="B224" t="s">
        <v>8</v>
      </c>
      <c r="C224" t="s">
        <v>11</v>
      </c>
      <c r="D224">
        <v>4</v>
      </c>
      <c r="E224">
        <v>3</v>
      </c>
      <c r="F224">
        <v>2</v>
      </c>
      <c r="G224">
        <v>16.667</v>
      </c>
    </row>
    <row r="225" spans="1:7" ht="12.75">
      <c r="A225" t="s">
        <v>7</v>
      </c>
      <c r="B225" t="s">
        <v>8</v>
      </c>
      <c r="C225" t="s">
        <v>11</v>
      </c>
      <c r="D225">
        <v>4</v>
      </c>
      <c r="E225">
        <v>4</v>
      </c>
      <c r="F225">
        <v>10</v>
      </c>
      <c r="G225">
        <v>83.333</v>
      </c>
    </row>
    <row r="226" spans="1:7" ht="12.75">
      <c r="A226" t="s">
        <v>7</v>
      </c>
      <c r="B226" t="s">
        <v>8</v>
      </c>
      <c r="C226" t="s">
        <v>12</v>
      </c>
      <c r="D226">
        <v>1</v>
      </c>
      <c r="E226">
        <v>1</v>
      </c>
      <c r="F226">
        <v>0</v>
      </c>
      <c r="G226">
        <v>0</v>
      </c>
    </row>
    <row r="227" spans="1:7" ht="12.75">
      <c r="A227" t="s">
        <v>7</v>
      </c>
      <c r="B227" t="s">
        <v>8</v>
      </c>
      <c r="C227" t="s">
        <v>12</v>
      </c>
      <c r="D227">
        <v>1</v>
      </c>
      <c r="E227">
        <v>2</v>
      </c>
      <c r="F227">
        <v>6</v>
      </c>
      <c r="G227">
        <v>60</v>
      </c>
    </row>
    <row r="228" spans="1:7" ht="12.75">
      <c r="A228" t="s">
        <v>7</v>
      </c>
      <c r="B228" t="s">
        <v>8</v>
      </c>
      <c r="C228" t="s">
        <v>12</v>
      </c>
      <c r="D228">
        <v>1</v>
      </c>
      <c r="E228">
        <v>3</v>
      </c>
      <c r="F228">
        <v>2</v>
      </c>
      <c r="G228">
        <v>20</v>
      </c>
    </row>
    <row r="229" spans="1:7" ht="12.75">
      <c r="A229" t="s">
        <v>7</v>
      </c>
      <c r="B229" t="s">
        <v>8</v>
      </c>
      <c r="C229" t="s">
        <v>12</v>
      </c>
      <c r="D229">
        <v>1</v>
      </c>
      <c r="E229">
        <v>4</v>
      </c>
      <c r="F229">
        <v>2</v>
      </c>
      <c r="G229">
        <v>20</v>
      </c>
    </row>
    <row r="230" spans="1:7" ht="12.75">
      <c r="A230" t="s">
        <v>7</v>
      </c>
      <c r="B230" t="s">
        <v>8</v>
      </c>
      <c r="C230" t="s">
        <v>12</v>
      </c>
      <c r="D230">
        <v>2</v>
      </c>
      <c r="E230">
        <v>1</v>
      </c>
      <c r="F230">
        <v>0</v>
      </c>
      <c r="G230">
        <v>0</v>
      </c>
    </row>
    <row r="231" spans="1:7" ht="12.75">
      <c r="A231" t="s">
        <v>7</v>
      </c>
      <c r="B231" t="s">
        <v>8</v>
      </c>
      <c r="C231" t="s">
        <v>12</v>
      </c>
      <c r="D231">
        <v>2</v>
      </c>
      <c r="E231">
        <v>2</v>
      </c>
      <c r="F231">
        <v>0</v>
      </c>
      <c r="G231">
        <v>0</v>
      </c>
    </row>
    <row r="232" spans="1:7" ht="12.75">
      <c r="A232" t="s">
        <v>7</v>
      </c>
      <c r="B232" t="s">
        <v>8</v>
      </c>
      <c r="C232" t="s">
        <v>12</v>
      </c>
      <c r="D232">
        <v>2</v>
      </c>
      <c r="E232">
        <v>3</v>
      </c>
      <c r="F232">
        <v>0</v>
      </c>
      <c r="G232">
        <v>0</v>
      </c>
    </row>
    <row r="233" spans="1:7" ht="12.75">
      <c r="A233" t="s">
        <v>7</v>
      </c>
      <c r="B233" t="s">
        <v>8</v>
      </c>
      <c r="C233" t="s">
        <v>12</v>
      </c>
      <c r="D233">
        <v>2</v>
      </c>
      <c r="E233">
        <v>4</v>
      </c>
      <c r="F233">
        <v>16</v>
      </c>
      <c r="G233">
        <v>100</v>
      </c>
    </row>
    <row r="234" spans="1:7" ht="12.75">
      <c r="A234" t="s">
        <v>7</v>
      </c>
      <c r="B234" t="s">
        <v>8</v>
      </c>
      <c r="C234" t="s">
        <v>12</v>
      </c>
      <c r="D234">
        <v>3</v>
      </c>
      <c r="E234">
        <v>1</v>
      </c>
      <c r="F234">
        <v>0</v>
      </c>
      <c r="G234">
        <v>0</v>
      </c>
    </row>
    <row r="235" spans="1:7" ht="12.75">
      <c r="A235" t="s">
        <v>7</v>
      </c>
      <c r="B235" t="s">
        <v>8</v>
      </c>
      <c r="C235" t="s">
        <v>12</v>
      </c>
      <c r="D235">
        <v>3</v>
      </c>
      <c r="E235">
        <v>2</v>
      </c>
      <c r="F235">
        <v>0</v>
      </c>
      <c r="G235">
        <v>0</v>
      </c>
    </row>
    <row r="236" spans="1:7" ht="12.75">
      <c r="A236" t="s">
        <v>7</v>
      </c>
      <c r="B236" t="s">
        <v>8</v>
      </c>
      <c r="C236" t="s">
        <v>12</v>
      </c>
      <c r="D236">
        <v>3</v>
      </c>
      <c r="E236">
        <v>3</v>
      </c>
      <c r="F236">
        <v>0</v>
      </c>
      <c r="G236">
        <v>0</v>
      </c>
    </row>
    <row r="237" spans="1:7" ht="12.75">
      <c r="A237" t="s">
        <v>7</v>
      </c>
      <c r="B237" t="s">
        <v>8</v>
      </c>
      <c r="C237" t="s">
        <v>12</v>
      </c>
      <c r="D237">
        <v>3</v>
      </c>
      <c r="E237">
        <v>4</v>
      </c>
      <c r="F237">
        <v>12</v>
      </c>
      <c r="G237">
        <v>100</v>
      </c>
    </row>
    <row r="238" spans="1:7" ht="12.75">
      <c r="A238" t="s">
        <v>7</v>
      </c>
      <c r="B238" t="s">
        <v>8</v>
      </c>
      <c r="C238" t="s">
        <v>12</v>
      </c>
      <c r="D238">
        <v>4</v>
      </c>
      <c r="E238">
        <v>1</v>
      </c>
      <c r="F238">
        <v>0</v>
      </c>
      <c r="G238">
        <v>0</v>
      </c>
    </row>
    <row r="239" spans="1:7" ht="12.75">
      <c r="A239" t="s">
        <v>7</v>
      </c>
      <c r="B239" t="s">
        <v>8</v>
      </c>
      <c r="C239" t="s">
        <v>12</v>
      </c>
      <c r="D239">
        <v>4</v>
      </c>
      <c r="E239">
        <v>2</v>
      </c>
      <c r="F239">
        <v>0</v>
      </c>
      <c r="G239">
        <v>0</v>
      </c>
    </row>
    <row r="240" spans="1:7" ht="12.75">
      <c r="A240" t="s">
        <v>7</v>
      </c>
      <c r="B240" t="s">
        <v>8</v>
      </c>
      <c r="C240" t="s">
        <v>12</v>
      </c>
      <c r="D240">
        <v>4</v>
      </c>
      <c r="E240">
        <v>3</v>
      </c>
      <c r="F240">
        <v>0</v>
      </c>
      <c r="G240">
        <v>0</v>
      </c>
    </row>
    <row r="241" spans="1:7" ht="12.75">
      <c r="A241" t="s">
        <v>7</v>
      </c>
      <c r="B241" t="s">
        <v>8</v>
      </c>
      <c r="C241" t="s">
        <v>12</v>
      </c>
      <c r="D241">
        <v>4</v>
      </c>
      <c r="E241">
        <v>4</v>
      </c>
      <c r="F241">
        <v>10</v>
      </c>
      <c r="G241">
        <v>100</v>
      </c>
    </row>
    <row r="242" spans="1:7" ht="12.75">
      <c r="A242" t="s">
        <v>7</v>
      </c>
      <c r="B242" t="s">
        <v>8</v>
      </c>
      <c r="C242" t="s">
        <v>13</v>
      </c>
      <c r="D242">
        <v>1</v>
      </c>
      <c r="E242">
        <v>1</v>
      </c>
      <c r="F242">
        <v>0</v>
      </c>
      <c r="G242">
        <v>0</v>
      </c>
    </row>
    <row r="243" spans="1:7" ht="12.75">
      <c r="A243" t="s">
        <v>7</v>
      </c>
      <c r="B243" t="s">
        <v>8</v>
      </c>
      <c r="C243" t="s">
        <v>13</v>
      </c>
      <c r="D243">
        <v>1</v>
      </c>
      <c r="E243">
        <v>2</v>
      </c>
      <c r="F243">
        <v>3</v>
      </c>
      <c r="G243">
        <v>12</v>
      </c>
    </row>
    <row r="244" spans="1:7" ht="12.75">
      <c r="A244" t="s">
        <v>7</v>
      </c>
      <c r="B244" t="s">
        <v>8</v>
      </c>
      <c r="C244" t="s">
        <v>13</v>
      </c>
      <c r="D244">
        <v>1</v>
      </c>
      <c r="E244">
        <v>3</v>
      </c>
      <c r="F244">
        <v>4</v>
      </c>
      <c r="G244">
        <v>16</v>
      </c>
    </row>
    <row r="245" spans="1:7" ht="12.75">
      <c r="A245" t="s">
        <v>7</v>
      </c>
      <c r="B245" t="s">
        <v>8</v>
      </c>
      <c r="C245" t="s">
        <v>13</v>
      </c>
      <c r="D245">
        <v>1</v>
      </c>
      <c r="E245">
        <v>4</v>
      </c>
      <c r="F245">
        <v>18</v>
      </c>
      <c r="G245">
        <v>72</v>
      </c>
    </row>
    <row r="246" spans="1:7" ht="12.75">
      <c r="A246" t="s">
        <v>7</v>
      </c>
      <c r="B246" t="s">
        <v>8</v>
      </c>
      <c r="C246" t="s">
        <v>13</v>
      </c>
      <c r="D246">
        <v>2</v>
      </c>
      <c r="E246">
        <v>1</v>
      </c>
      <c r="F246">
        <v>0</v>
      </c>
      <c r="G246">
        <v>0</v>
      </c>
    </row>
    <row r="247" spans="1:7" ht="12.75">
      <c r="A247" t="s">
        <v>7</v>
      </c>
      <c r="B247" t="s">
        <v>8</v>
      </c>
      <c r="C247" t="s">
        <v>13</v>
      </c>
      <c r="D247">
        <v>2</v>
      </c>
      <c r="E247">
        <v>2</v>
      </c>
      <c r="F247">
        <v>0</v>
      </c>
      <c r="G247">
        <v>0</v>
      </c>
    </row>
    <row r="248" spans="1:7" ht="12.75">
      <c r="A248" t="s">
        <v>7</v>
      </c>
      <c r="B248" t="s">
        <v>8</v>
      </c>
      <c r="C248" t="s">
        <v>13</v>
      </c>
      <c r="D248">
        <v>2</v>
      </c>
      <c r="E248">
        <v>3</v>
      </c>
      <c r="F248">
        <v>1</v>
      </c>
      <c r="G248">
        <v>5.882</v>
      </c>
    </row>
    <row r="249" spans="1:7" ht="12.75">
      <c r="A249" t="s">
        <v>7</v>
      </c>
      <c r="B249" t="s">
        <v>8</v>
      </c>
      <c r="C249" t="s">
        <v>13</v>
      </c>
      <c r="D249">
        <v>2</v>
      </c>
      <c r="E249">
        <v>4</v>
      </c>
      <c r="F249">
        <v>16</v>
      </c>
      <c r="G249">
        <v>94.118</v>
      </c>
    </row>
    <row r="250" spans="1:7" ht="12.75">
      <c r="A250" t="s">
        <v>7</v>
      </c>
      <c r="B250" t="s">
        <v>8</v>
      </c>
      <c r="C250" t="s">
        <v>13</v>
      </c>
      <c r="D250">
        <v>3</v>
      </c>
      <c r="E250">
        <v>1</v>
      </c>
      <c r="F250">
        <v>0</v>
      </c>
      <c r="G250">
        <v>0</v>
      </c>
    </row>
    <row r="251" spans="1:7" ht="12.75">
      <c r="A251" t="s">
        <v>7</v>
      </c>
      <c r="B251" t="s">
        <v>8</v>
      </c>
      <c r="C251" t="s">
        <v>13</v>
      </c>
      <c r="D251">
        <v>3</v>
      </c>
      <c r="E251">
        <v>2</v>
      </c>
      <c r="F251">
        <v>1</v>
      </c>
      <c r="G251">
        <v>4.167</v>
      </c>
    </row>
    <row r="252" spans="1:7" ht="12.75">
      <c r="A252" t="s">
        <v>7</v>
      </c>
      <c r="B252" t="s">
        <v>8</v>
      </c>
      <c r="C252" t="s">
        <v>13</v>
      </c>
      <c r="D252">
        <v>3</v>
      </c>
      <c r="E252">
        <v>3</v>
      </c>
      <c r="F252">
        <v>2</v>
      </c>
      <c r="G252">
        <v>8.333</v>
      </c>
    </row>
    <row r="253" spans="1:7" ht="12.75">
      <c r="A253" t="s">
        <v>7</v>
      </c>
      <c r="B253" t="s">
        <v>8</v>
      </c>
      <c r="C253" t="s">
        <v>13</v>
      </c>
      <c r="D253">
        <v>3</v>
      </c>
      <c r="E253">
        <v>4</v>
      </c>
      <c r="F253">
        <v>21</v>
      </c>
      <c r="G253">
        <v>87.5</v>
      </c>
    </row>
    <row r="254" spans="1:7" ht="12.75">
      <c r="A254" t="s">
        <v>7</v>
      </c>
      <c r="B254" t="s">
        <v>8</v>
      </c>
      <c r="C254" t="s">
        <v>13</v>
      </c>
      <c r="D254">
        <v>4</v>
      </c>
      <c r="E254">
        <v>1</v>
      </c>
      <c r="F254">
        <v>0</v>
      </c>
      <c r="G254">
        <v>0</v>
      </c>
    </row>
    <row r="255" spans="1:7" ht="12.75">
      <c r="A255" t="s">
        <v>7</v>
      </c>
      <c r="B255" t="s">
        <v>8</v>
      </c>
      <c r="C255" t="s">
        <v>13</v>
      </c>
      <c r="D255">
        <v>4</v>
      </c>
      <c r="E255">
        <v>2</v>
      </c>
      <c r="F255">
        <v>0</v>
      </c>
      <c r="G255">
        <v>0</v>
      </c>
    </row>
    <row r="256" spans="1:7" ht="12.75">
      <c r="A256" t="s">
        <v>7</v>
      </c>
      <c r="B256" t="s">
        <v>8</v>
      </c>
      <c r="C256" t="s">
        <v>13</v>
      </c>
      <c r="D256">
        <v>4</v>
      </c>
      <c r="E256">
        <v>3</v>
      </c>
      <c r="F256">
        <v>0</v>
      </c>
      <c r="G256">
        <v>0</v>
      </c>
    </row>
    <row r="257" spans="1:7" ht="12.75">
      <c r="A257" t="s">
        <v>7</v>
      </c>
      <c r="B257" t="s">
        <v>8</v>
      </c>
      <c r="C257" t="s">
        <v>13</v>
      </c>
      <c r="D257">
        <v>4</v>
      </c>
      <c r="E257">
        <v>4</v>
      </c>
      <c r="F257">
        <v>20</v>
      </c>
      <c r="G257">
        <v>100</v>
      </c>
    </row>
    <row r="258" spans="1:7" ht="12.75">
      <c r="A258" t="s">
        <v>7</v>
      </c>
      <c r="B258" t="s">
        <v>8</v>
      </c>
      <c r="C258" t="s">
        <v>14</v>
      </c>
      <c r="D258">
        <v>1</v>
      </c>
      <c r="E258">
        <v>1</v>
      </c>
      <c r="F258">
        <v>0</v>
      </c>
      <c r="G258">
        <v>0</v>
      </c>
    </row>
    <row r="259" spans="1:7" ht="12.75">
      <c r="A259" t="s">
        <v>7</v>
      </c>
      <c r="B259" t="s">
        <v>8</v>
      </c>
      <c r="C259" t="s">
        <v>14</v>
      </c>
      <c r="D259">
        <v>1</v>
      </c>
      <c r="E259">
        <v>2</v>
      </c>
      <c r="F259">
        <v>0</v>
      </c>
      <c r="G259">
        <v>0</v>
      </c>
    </row>
    <row r="260" spans="1:7" ht="12.75">
      <c r="A260" t="s">
        <v>7</v>
      </c>
      <c r="B260" t="s">
        <v>8</v>
      </c>
      <c r="C260" t="s">
        <v>14</v>
      </c>
      <c r="D260">
        <v>1</v>
      </c>
      <c r="E260">
        <v>3</v>
      </c>
      <c r="F260">
        <v>0</v>
      </c>
      <c r="G260">
        <v>0</v>
      </c>
    </row>
    <row r="261" spans="1:7" ht="12.75">
      <c r="A261" t="s">
        <v>7</v>
      </c>
      <c r="B261" t="s">
        <v>8</v>
      </c>
      <c r="C261" t="s">
        <v>14</v>
      </c>
      <c r="D261">
        <v>1</v>
      </c>
      <c r="E261">
        <v>4</v>
      </c>
      <c r="F261">
        <v>10</v>
      </c>
      <c r="G261">
        <v>100</v>
      </c>
    </row>
    <row r="262" spans="1:7" ht="12.75">
      <c r="A262" t="s">
        <v>7</v>
      </c>
      <c r="B262" t="s">
        <v>8</v>
      </c>
      <c r="C262" t="s">
        <v>14</v>
      </c>
      <c r="D262">
        <v>2</v>
      </c>
      <c r="E262">
        <v>1</v>
      </c>
      <c r="F262">
        <v>0</v>
      </c>
      <c r="G262">
        <v>0</v>
      </c>
    </row>
    <row r="263" spans="1:7" ht="12.75">
      <c r="A263" t="s">
        <v>7</v>
      </c>
      <c r="B263" t="s">
        <v>8</v>
      </c>
      <c r="C263" t="s">
        <v>14</v>
      </c>
      <c r="D263">
        <v>2</v>
      </c>
      <c r="E263">
        <v>2</v>
      </c>
      <c r="F263">
        <v>0</v>
      </c>
      <c r="G263">
        <v>0</v>
      </c>
    </row>
    <row r="264" spans="1:7" ht="12.75">
      <c r="A264" t="s">
        <v>7</v>
      </c>
      <c r="B264" t="s">
        <v>8</v>
      </c>
      <c r="C264" t="s">
        <v>14</v>
      </c>
      <c r="D264">
        <v>2</v>
      </c>
      <c r="E264">
        <v>3</v>
      </c>
      <c r="F264">
        <v>0</v>
      </c>
      <c r="G264">
        <v>0</v>
      </c>
    </row>
    <row r="265" spans="1:7" ht="12.75">
      <c r="A265" t="s">
        <v>7</v>
      </c>
      <c r="B265" t="s">
        <v>8</v>
      </c>
      <c r="C265" t="s">
        <v>14</v>
      </c>
      <c r="D265">
        <v>2</v>
      </c>
      <c r="E265">
        <v>4</v>
      </c>
      <c r="F265">
        <v>10</v>
      </c>
      <c r="G265">
        <v>100</v>
      </c>
    </row>
    <row r="266" spans="1:7" ht="12.75">
      <c r="A266" t="s">
        <v>7</v>
      </c>
      <c r="B266" t="s">
        <v>8</v>
      </c>
      <c r="C266" t="s">
        <v>14</v>
      </c>
      <c r="D266">
        <v>3</v>
      </c>
      <c r="E266">
        <v>1</v>
      </c>
      <c r="F266">
        <v>0</v>
      </c>
      <c r="G266">
        <v>0</v>
      </c>
    </row>
    <row r="267" spans="1:7" ht="12.75">
      <c r="A267" t="s">
        <v>7</v>
      </c>
      <c r="B267" t="s">
        <v>8</v>
      </c>
      <c r="C267" t="s">
        <v>14</v>
      </c>
      <c r="D267">
        <v>3</v>
      </c>
      <c r="E267">
        <v>2</v>
      </c>
      <c r="F267">
        <v>0</v>
      </c>
      <c r="G267">
        <v>0</v>
      </c>
    </row>
    <row r="268" spans="1:7" ht="12.75">
      <c r="A268" t="s">
        <v>7</v>
      </c>
      <c r="B268" t="s">
        <v>8</v>
      </c>
      <c r="C268" t="s">
        <v>14</v>
      </c>
      <c r="D268">
        <v>3</v>
      </c>
      <c r="E268">
        <v>3</v>
      </c>
      <c r="F268">
        <v>0</v>
      </c>
      <c r="G268">
        <v>0</v>
      </c>
    </row>
    <row r="269" spans="1:7" ht="12.75">
      <c r="A269" t="s">
        <v>7</v>
      </c>
      <c r="B269" t="s">
        <v>8</v>
      </c>
      <c r="C269" t="s">
        <v>14</v>
      </c>
      <c r="D269">
        <v>3</v>
      </c>
      <c r="E269">
        <v>4</v>
      </c>
      <c r="F269">
        <v>10</v>
      </c>
      <c r="G269">
        <v>100</v>
      </c>
    </row>
    <row r="270" spans="1:7" ht="12.75">
      <c r="A270" t="s">
        <v>7</v>
      </c>
      <c r="B270" t="s">
        <v>8</v>
      </c>
      <c r="C270" t="s">
        <v>14</v>
      </c>
      <c r="D270">
        <v>4</v>
      </c>
      <c r="E270">
        <v>1</v>
      </c>
      <c r="F270">
        <v>0</v>
      </c>
      <c r="G270">
        <v>0</v>
      </c>
    </row>
    <row r="271" spans="1:7" ht="12.75">
      <c r="A271" t="s">
        <v>7</v>
      </c>
      <c r="B271" t="s">
        <v>8</v>
      </c>
      <c r="C271" t="s">
        <v>14</v>
      </c>
      <c r="D271">
        <v>4</v>
      </c>
      <c r="E271">
        <v>2</v>
      </c>
      <c r="F271">
        <v>0</v>
      </c>
      <c r="G271">
        <v>0</v>
      </c>
    </row>
    <row r="272" spans="1:7" ht="12.75">
      <c r="A272" t="s">
        <v>7</v>
      </c>
      <c r="B272" t="s">
        <v>8</v>
      </c>
      <c r="C272" t="s">
        <v>14</v>
      </c>
      <c r="D272">
        <v>4</v>
      </c>
      <c r="E272">
        <v>3</v>
      </c>
      <c r="F272">
        <v>0</v>
      </c>
      <c r="G272">
        <v>0</v>
      </c>
    </row>
    <row r="273" spans="1:7" ht="12.75">
      <c r="A273" t="s">
        <v>7</v>
      </c>
      <c r="B273" t="s">
        <v>8</v>
      </c>
      <c r="C273" t="s">
        <v>14</v>
      </c>
      <c r="D273">
        <v>4</v>
      </c>
      <c r="E273">
        <v>4</v>
      </c>
      <c r="F273">
        <v>10</v>
      </c>
      <c r="G273">
        <v>100</v>
      </c>
    </row>
    <row r="274" spans="1:7" ht="12.75">
      <c r="A274" t="s">
        <v>7</v>
      </c>
      <c r="B274" t="s">
        <v>8</v>
      </c>
      <c r="C274" t="s">
        <v>15</v>
      </c>
      <c r="D274">
        <v>1</v>
      </c>
      <c r="E274">
        <v>1</v>
      </c>
      <c r="F274">
        <v>0</v>
      </c>
      <c r="G274">
        <v>0</v>
      </c>
    </row>
    <row r="275" spans="1:7" ht="12.75">
      <c r="A275" t="s">
        <v>7</v>
      </c>
      <c r="B275" t="s">
        <v>8</v>
      </c>
      <c r="C275" t="s">
        <v>15</v>
      </c>
      <c r="D275">
        <v>1</v>
      </c>
      <c r="E275">
        <v>2</v>
      </c>
      <c r="F275">
        <v>0</v>
      </c>
      <c r="G275">
        <v>0</v>
      </c>
    </row>
    <row r="276" spans="1:7" ht="12.75">
      <c r="A276" t="s">
        <v>7</v>
      </c>
      <c r="B276" t="s">
        <v>8</v>
      </c>
      <c r="C276" t="s">
        <v>15</v>
      </c>
      <c r="D276">
        <v>1</v>
      </c>
      <c r="E276">
        <v>3</v>
      </c>
      <c r="F276">
        <v>0</v>
      </c>
      <c r="G276">
        <v>0</v>
      </c>
    </row>
    <row r="277" spans="1:7" ht="12.75">
      <c r="A277" t="s">
        <v>7</v>
      </c>
      <c r="B277" t="s">
        <v>8</v>
      </c>
      <c r="C277" t="s">
        <v>15</v>
      </c>
      <c r="D277">
        <v>1</v>
      </c>
      <c r="E277">
        <v>4</v>
      </c>
      <c r="F277">
        <v>20</v>
      </c>
      <c r="G277">
        <v>100</v>
      </c>
    </row>
    <row r="278" spans="1:7" ht="12.75">
      <c r="A278" t="s">
        <v>7</v>
      </c>
      <c r="B278" t="s">
        <v>8</v>
      </c>
      <c r="C278" t="s">
        <v>15</v>
      </c>
      <c r="D278">
        <v>2</v>
      </c>
      <c r="E278">
        <v>1</v>
      </c>
      <c r="F278">
        <v>0</v>
      </c>
      <c r="G278">
        <v>0</v>
      </c>
    </row>
    <row r="279" spans="1:7" ht="12.75">
      <c r="A279" t="s">
        <v>7</v>
      </c>
      <c r="B279" t="s">
        <v>8</v>
      </c>
      <c r="C279" t="s">
        <v>15</v>
      </c>
      <c r="D279">
        <v>2</v>
      </c>
      <c r="E279">
        <v>2</v>
      </c>
      <c r="F279">
        <v>0</v>
      </c>
      <c r="G279">
        <v>0</v>
      </c>
    </row>
    <row r="280" spans="1:7" ht="12.75">
      <c r="A280" t="s">
        <v>7</v>
      </c>
      <c r="B280" t="s">
        <v>8</v>
      </c>
      <c r="C280" t="s">
        <v>15</v>
      </c>
      <c r="D280">
        <v>2</v>
      </c>
      <c r="E280">
        <v>3</v>
      </c>
      <c r="F280">
        <v>0</v>
      </c>
      <c r="G280">
        <v>0</v>
      </c>
    </row>
    <row r="281" spans="1:7" ht="12.75">
      <c r="A281" t="s">
        <v>7</v>
      </c>
      <c r="B281" t="s">
        <v>8</v>
      </c>
      <c r="C281" t="s">
        <v>15</v>
      </c>
      <c r="D281">
        <v>2</v>
      </c>
      <c r="E281">
        <v>4</v>
      </c>
      <c r="F281">
        <v>10</v>
      </c>
      <c r="G281">
        <v>100</v>
      </c>
    </row>
    <row r="282" spans="1:7" ht="12.75">
      <c r="A282" t="s">
        <v>7</v>
      </c>
      <c r="B282" t="s">
        <v>8</v>
      </c>
      <c r="C282" t="s">
        <v>15</v>
      </c>
      <c r="D282">
        <v>3</v>
      </c>
      <c r="E282">
        <v>1</v>
      </c>
      <c r="F282">
        <v>0</v>
      </c>
      <c r="G282">
        <v>0</v>
      </c>
    </row>
    <row r="283" spans="1:7" ht="12.75">
      <c r="A283" t="s">
        <v>7</v>
      </c>
      <c r="B283" t="s">
        <v>8</v>
      </c>
      <c r="C283" t="s">
        <v>15</v>
      </c>
      <c r="D283">
        <v>3</v>
      </c>
      <c r="E283">
        <v>2</v>
      </c>
      <c r="F283">
        <v>0</v>
      </c>
      <c r="G283">
        <v>0</v>
      </c>
    </row>
    <row r="284" spans="1:7" ht="12.75">
      <c r="A284" t="s">
        <v>7</v>
      </c>
      <c r="B284" t="s">
        <v>8</v>
      </c>
      <c r="C284" t="s">
        <v>15</v>
      </c>
      <c r="D284">
        <v>3</v>
      </c>
      <c r="E284">
        <v>3</v>
      </c>
      <c r="F284">
        <v>0</v>
      </c>
      <c r="G284">
        <v>0</v>
      </c>
    </row>
    <row r="285" spans="1:7" ht="12.75">
      <c r="A285" t="s">
        <v>7</v>
      </c>
      <c r="B285" t="s">
        <v>8</v>
      </c>
      <c r="C285" t="s">
        <v>15</v>
      </c>
      <c r="D285">
        <v>3</v>
      </c>
      <c r="E285">
        <v>4</v>
      </c>
      <c r="F285">
        <v>15</v>
      </c>
      <c r="G285">
        <v>100</v>
      </c>
    </row>
    <row r="286" spans="1:7" ht="12.75">
      <c r="A286" t="s">
        <v>7</v>
      </c>
      <c r="B286" t="s">
        <v>8</v>
      </c>
      <c r="C286" t="s">
        <v>15</v>
      </c>
      <c r="D286">
        <v>4</v>
      </c>
      <c r="E286">
        <v>1</v>
      </c>
      <c r="F286">
        <v>0</v>
      </c>
      <c r="G286">
        <v>0</v>
      </c>
    </row>
    <row r="287" spans="1:7" ht="12.75">
      <c r="A287" t="s">
        <v>7</v>
      </c>
      <c r="B287" t="s">
        <v>8</v>
      </c>
      <c r="C287" t="s">
        <v>15</v>
      </c>
      <c r="D287">
        <v>4</v>
      </c>
      <c r="E287">
        <v>2</v>
      </c>
      <c r="F287">
        <v>0</v>
      </c>
      <c r="G287">
        <v>0</v>
      </c>
    </row>
    <row r="288" spans="1:7" ht="12.75">
      <c r="A288" t="s">
        <v>7</v>
      </c>
      <c r="B288" t="s">
        <v>8</v>
      </c>
      <c r="C288" t="s">
        <v>15</v>
      </c>
      <c r="D288">
        <v>4</v>
      </c>
      <c r="E288">
        <v>3</v>
      </c>
      <c r="F288">
        <v>0</v>
      </c>
      <c r="G288">
        <v>0</v>
      </c>
    </row>
    <row r="289" spans="1:7" ht="12.75">
      <c r="A289" t="s">
        <v>7</v>
      </c>
      <c r="B289" t="s">
        <v>8</v>
      </c>
      <c r="C289" t="s">
        <v>15</v>
      </c>
      <c r="D289">
        <v>4</v>
      </c>
      <c r="E289">
        <v>4</v>
      </c>
      <c r="F289">
        <v>10</v>
      </c>
      <c r="G289">
        <v>100</v>
      </c>
    </row>
    <row r="290" spans="1:7" ht="12.75">
      <c r="A290" t="s">
        <v>7</v>
      </c>
      <c r="B290" t="s">
        <v>8</v>
      </c>
      <c r="C290" t="s">
        <v>16</v>
      </c>
      <c r="D290">
        <v>1</v>
      </c>
      <c r="E290">
        <v>1</v>
      </c>
      <c r="F290">
        <v>0</v>
      </c>
      <c r="G290">
        <v>0</v>
      </c>
    </row>
    <row r="291" spans="1:7" ht="12.75">
      <c r="A291" t="s">
        <v>7</v>
      </c>
      <c r="B291" t="s">
        <v>8</v>
      </c>
      <c r="C291" t="s">
        <v>16</v>
      </c>
      <c r="D291">
        <v>1</v>
      </c>
      <c r="E291">
        <v>2</v>
      </c>
      <c r="F291">
        <v>0</v>
      </c>
      <c r="G291">
        <v>0</v>
      </c>
    </row>
    <row r="292" spans="1:7" ht="12.75">
      <c r="A292" t="s">
        <v>7</v>
      </c>
      <c r="B292" t="s">
        <v>8</v>
      </c>
      <c r="C292" t="s">
        <v>16</v>
      </c>
      <c r="D292">
        <v>1</v>
      </c>
      <c r="E292">
        <v>3</v>
      </c>
      <c r="F292">
        <v>0</v>
      </c>
      <c r="G292">
        <v>0</v>
      </c>
    </row>
    <row r="293" spans="1:7" ht="12.75">
      <c r="A293" t="s">
        <v>7</v>
      </c>
      <c r="B293" t="s">
        <v>8</v>
      </c>
      <c r="C293" t="s">
        <v>16</v>
      </c>
      <c r="D293">
        <v>1</v>
      </c>
      <c r="E293">
        <v>4</v>
      </c>
      <c r="F293">
        <v>10</v>
      </c>
      <c r="G293">
        <v>100</v>
      </c>
    </row>
    <row r="294" spans="1:7" ht="12.75">
      <c r="A294" t="s">
        <v>7</v>
      </c>
      <c r="B294" t="s">
        <v>8</v>
      </c>
      <c r="C294" t="s">
        <v>16</v>
      </c>
      <c r="D294">
        <v>2</v>
      </c>
      <c r="E294">
        <v>1</v>
      </c>
      <c r="F294">
        <v>0</v>
      </c>
      <c r="G294">
        <v>0</v>
      </c>
    </row>
    <row r="295" spans="1:7" ht="12.75">
      <c r="A295" t="s">
        <v>7</v>
      </c>
      <c r="B295" t="s">
        <v>8</v>
      </c>
      <c r="C295" t="s">
        <v>16</v>
      </c>
      <c r="D295">
        <v>2</v>
      </c>
      <c r="E295">
        <v>2</v>
      </c>
      <c r="F295">
        <v>0</v>
      </c>
      <c r="G295">
        <v>0</v>
      </c>
    </row>
    <row r="296" spans="1:7" ht="12.75">
      <c r="A296" t="s">
        <v>7</v>
      </c>
      <c r="B296" t="s">
        <v>8</v>
      </c>
      <c r="C296" t="s">
        <v>16</v>
      </c>
      <c r="D296">
        <v>2</v>
      </c>
      <c r="E296">
        <v>3</v>
      </c>
      <c r="F296">
        <v>0</v>
      </c>
      <c r="G296">
        <v>0</v>
      </c>
    </row>
    <row r="297" spans="1:7" ht="12.75">
      <c r="A297" t="s">
        <v>7</v>
      </c>
      <c r="B297" t="s">
        <v>8</v>
      </c>
      <c r="C297" t="s">
        <v>16</v>
      </c>
      <c r="D297">
        <v>2</v>
      </c>
      <c r="E297">
        <v>4</v>
      </c>
      <c r="F297">
        <v>10</v>
      </c>
      <c r="G297">
        <v>100</v>
      </c>
    </row>
    <row r="298" spans="1:7" ht="12.75">
      <c r="A298" t="s">
        <v>7</v>
      </c>
      <c r="B298" t="s">
        <v>8</v>
      </c>
      <c r="C298" t="s">
        <v>16</v>
      </c>
      <c r="D298">
        <v>3</v>
      </c>
      <c r="E298">
        <v>1</v>
      </c>
      <c r="F298">
        <v>0</v>
      </c>
      <c r="G298">
        <v>0</v>
      </c>
    </row>
    <row r="299" spans="1:7" ht="12.75">
      <c r="A299" t="s">
        <v>7</v>
      </c>
      <c r="B299" t="s">
        <v>8</v>
      </c>
      <c r="C299" t="s">
        <v>16</v>
      </c>
      <c r="D299">
        <v>3</v>
      </c>
      <c r="E299">
        <v>2</v>
      </c>
      <c r="F299">
        <v>0</v>
      </c>
      <c r="G299">
        <v>0</v>
      </c>
    </row>
    <row r="300" spans="1:7" ht="12.75">
      <c r="A300" t="s">
        <v>7</v>
      </c>
      <c r="B300" t="s">
        <v>8</v>
      </c>
      <c r="C300" t="s">
        <v>16</v>
      </c>
      <c r="D300">
        <v>3</v>
      </c>
      <c r="E300">
        <v>3</v>
      </c>
      <c r="F300">
        <v>0</v>
      </c>
      <c r="G300">
        <v>0</v>
      </c>
    </row>
    <row r="301" spans="1:7" ht="12.75">
      <c r="A301" t="s">
        <v>7</v>
      </c>
      <c r="B301" t="s">
        <v>8</v>
      </c>
      <c r="C301" t="s">
        <v>16</v>
      </c>
      <c r="D301">
        <v>3</v>
      </c>
      <c r="E301">
        <v>4</v>
      </c>
      <c r="F301">
        <v>10</v>
      </c>
      <c r="G301">
        <v>100</v>
      </c>
    </row>
    <row r="302" spans="1:7" ht="12.75">
      <c r="A302" t="s">
        <v>7</v>
      </c>
      <c r="B302" t="s">
        <v>8</v>
      </c>
      <c r="C302" t="s">
        <v>16</v>
      </c>
      <c r="D302">
        <v>4</v>
      </c>
      <c r="E302">
        <v>1</v>
      </c>
      <c r="F302">
        <v>0</v>
      </c>
      <c r="G302">
        <v>0</v>
      </c>
    </row>
    <row r="303" spans="1:7" ht="12.75">
      <c r="A303" t="s">
        <v>7</v>
      </c>
      <c r="B303" t="s">
        <v>8</v>
      </c>
      <c r="C303" t="s">
        <v>16</v>
      </c>
      <c r="D303">
        <v>4</v>
      </c>
      <c r="E303">
        <v>2</v>
      </c>
      <c r="F303">
        <v>0</v>
      </c>
      <c r="G303">
        <v>0</v>
      </c>
    </row>
    <row r="304" spans="1:7" ht="12.75">
      <c r="A304" t="s">
        <v>7</v>
      </c>
      <c r="B304" t="s">
        <v>8</v>
      </c>
      <c r="C304" t="s">
        <v>16</v>
      </c>
      <c r="D304">
        <v>4</v>
      </c>
      <c r="E304">
        <v>3</v>
      </c>
      <c r="F304">
        <v>0</v>
      </c>
      <c r="G304">
        <v>0</v>
      </c>
    </row>
    <row r="305" spans="1:7" ht="12.75">
      <c r="A305" t="s">
        <v>7</v>
      </c>
      <c r="B305" t="s">
        <v>8</v>
      </c>
      <c r="C305" t="s">
        <v>16</v>
      </c>
      <c r="D305">
        <v>4</v>
      </c>
      <c r="E305">
        <v>4</v>
      </c>
      <c r="F305">
        <v>10</v>
      </c>
      <c r="G305">
        <v>100</v>
      </c>
    </row>
    <row r="306" spans="1:7" ht="12.75">
      <c r="A306" t="s">
        <v>7</v>
      </c>
      <c r="B306" t="s">
        <v>8</v>
      </c>
      <c r="C306" t="s">
        <v>17</v>
      </c>
      <c r="D306">
        <v>1</v>
      </c>
      <c r="E306">
        <v>1</v>
      </c>
      <c r="F306">
        <v>9</v>
      </c>
      <c r="G306">
        <v>37.5</v>
      </c>
    </row>
    <row r="307" spans="1:7" ht="12.75">
      <c r="A307" t="s">
        <v>7</v>
      </c>
      <c r="B307" t="s">
        <v>8</v>
      </c>
      <c r="C307" t="s">
        <v>17</v>
      </c>
      <c r="D307">
        <v>1</v>
      </c>
      <c r="E307">
        <v>2</v>
      </c>
      <c r="F307">
        <v>3</v>
      </c>
      <c r="G307">
        <v>12.5</v>
      </c>
    </row>
    <row r="308" spans="1:7" ht="12.75">
      <c r="A308" t="s">
        <v>7</v>
      </c>
      <c r="B308" t="s">
        <v>8</v>
      </c>
      <c r="C308" t="s">
        <v>17</v>
      </c>
      <c r="D308">
        <v>1</v>
      </c>
      <c r="E308">
        <v>3</v>
      </c>
      <c r="F308">
        <v>6</v>
      </c>
      <c r="G308">
        <v>25</v>
      </c>
    </row>
    <row r="309" spans="1:7" ht="12.75">
      <c r="A309" t="s">
        <v>7</v>
      </c>
      <c r="B309" t="s">
        <v>8</v>
      </c>
      <c r="C309" t="s">
        <v>17</v>
      </c>
      <c r="D309">
        <v>1</v>
      </c>
      <c r="E309">
        <v>4</v>
      </c>
      <c r="F309">
        <v>6</v>
      </c>
      <c r="G309">
        <v>25</v>
      </c>
    </row>
    <row r="310" spans="1:7" ht="12.75">
      <c r="A310" t="s">
        <v>7</v>
      </c>
      <c r="B310" t="s">
        <v>8</v>
      </c>
      <c r="C310" t="s">
        <v>17</v>
      </c>
      <c r="D310">
        <v>2</v>
      </c>
      <c r="E310">
        <v>1</v>
      </c>
      <c r="F310">
        <v>1</v>
      </c>
      <c r="G310">
        <v>8.333</v>
      </c>
    </row>
    <row r="311" spans="1:7" ht="12.75">
      <c r="A311" t="s">
        <v>7</v>
      </c>
      <c r="B311" t="s">
        <v>8</v>
      </c>
      <c r="C311" t="s">
        <v>17</v>
      </c>
      <c r="D311">
        <v>2</v>
      </c>
      <c r="E311">
        <v>2</v>
      </c>
      <c r="F311">
        <v>0</v>
      </c>
      <c r="G311">
        <v>0</v>
      </c>
    </row>
    <row r="312" spans="1:7" ht="12.75">
      <c r="A312" t="s">
        <v>7</v>
      </c>
      <c r="B312" t="s">
        <v>8</v>
      </c>
      <c r="C312" t="s">
        <v>17</v>
      </c>
      <c r="D312">
        <v>2</v>
      </c>
      <c r="E312">
        <v>3</v>
      </c>
      <c r="F312">
        <v>8</v>
      </c>
      <c r="G312">
        <v>66.667</v>
      </c>
    </row>
    <row r="313" spans="1:7" ht="12.75">
      <c r="A313" t="s">
        <v>7</v>
      </c>
      <c r="B313" t="s">
        <v>8</v>
      </c>
      <c r="C313" t="s">
        <v>17</v>
      </c>
      <c r="D313">
        <v>2</v>
      </c>
      <c r="E313">
        <v>4</v>
      </c>
      <c r="F313">
        <v>3</v>
      </c>
      <c r="G313">
        <v>25</v>
      </c>
    </row>
    <row r="314" spans="1:7" ht="12.75">
      <c r="A314" t="s">
        <v>7</v>
      </c>
      <c r="B314" t="s">
        <v>8</v>
      </c>
      <c r="C314" t="s">
        <v>17</v>
      </c>
      <c r="D314">
        <v>3</v>
      </c>
      <c r="E314">
        <v>1</v>
      </c>
      <c r="F314">
        <v>0</v>
      </c>
      <c r="G314">
        <v>0</v>
      </c>
    </row>
    <row r="315" spans="1:7" ht="12.75">
      <c r="A315" t="s">
        <v>7</v>
      </c>
      <c r="B315" t="s">
        <v>8</v>
      </c>
      <c r="C315" t="s">
        <v>17</v>
      </c>
      <c r="D315">
        <v>3</v>
      </c>
      <c r="E315">
        <v>2</v>
      </c>
      <c r="F315">
        <v>0</v>
      </c>
      <c r="G315">
        <v>0</v>
      </c>
    </row>
    <row r="316" spans="1:7" ht="12.75">
      <c r="A316" t="s">
        <v>7</v>
      </c>
      <c r="B316" t="s">
        <v>8</v>
      </c>
      <c r="C316" t="s">
        <v>17</v>
      </c>
      <c r="D316">
        <v>3</v>
      </c>
      <c r="E316">
        <v>3</v>
      </c>
      <c r="F316">
        <v>8</v>
      </c>
      <c r="G316">
        <v>61.538</v>
      </c>
    </row>
    <row r="317" spans="1:7" ht="12.75">
      <c r="A317" t="s">
        <v>7</v>
      </c>
      <c r="B317" t="s">
        <v>8</v>
      </c>
      <c r="C317" t="s">
        <v>17</v>
      </c>
      <c r="D317">
        <v>3</v>
      </c>
      <c r="E317">
        <v>4</v>
      </c>
      <c r="F317">
        <v>5</v>
      </c>
      <c r="G317">
        <v>38.462</v>
      </c>
    </row>
    <row r="318" spans="1:7" ht="12.75">
      <c r="A318" t="s">
        <v>7</v>
      </c>
      <c r="B318" t="s">
        <v>8</v>
      </c>
      <c r="C318" t="s">
        <v>17</v>
      </c>
      <c r="D318">
        <v>4</v>
      </c>
      <c r="E318">
        <v>1</v>
      </c>
      <c r="F318">
        <v>0</v>
      </c>
      <c r="G318">
        <v>0</v>
      </c>
    </row>
    <row r="319" spans="1:7" ht="12.75">
      <c r="A319" t="s">
        <v>7</v>
      </c>
      <c r="B319" t="s">
        <v>8</v>
      </c>
      <c r="C319" t="s">
        <v>17</v>
      </c>
      <c r="D319">
        <v>4</v>
      </c>
      <c r="E319">
        <v>2</v>
      </c>
      <c r="F319">
        <v>0</v>
      </c>
      <c r="G319">
        <v>0</v>
      </c>
    </row>
    <row r="320" spans="1:7" ht="12.75">
      <c r="A320" t="s">
        <v>7</v>
      </c>
      <c r="B320" t="s">
        <v>8</v>
      </c>
      <c r="C320" t="s">
        <v>17</v>
      </c>
      <c r="D320">
        <v>4</v>
      </c>
      <c r="E320">
        <v>3</v>
      </c>
      <c r="F320">
        <v>0</v>
      </c>
      <c r="G320">
        <v>0</v>
      </c>
    </row>
    <row r="321" spans="1:7" ht="12.75">
      <c r="A321" t="s">
        <v>7</v>
      </c>
      <c r="B321" t="s">
        <v>8</v>
      </c>
      <c r="C321" t="s">
        <v>17</v>
      </c>
      <c r="D321">
        <v>4</v>
      </c>
      <c r="E321">
        <v>4</v>
      </c>
      <c r="F321">
        <v>7</v>
      </c>
      <c r="G321">
        <v>100</v>
      </c>
    </row>
    <row r="322" spans="1:7" ht="12.75">
      <c r="A322" t="s">
        <v>7</v>
      </c>
      <c r="B322" t="s">
        <v>8</v>
      </c>
      <c r="C322" t="s">
        <v>18</v>
      </c>
      <c r="D322">
        <v>1</v>
      </c>
      <c r="E322">
        <v>1</v>
      </c>
      <c r="F322">
        <v>0</v>
      </c>
      <c r="G322">
        <v>0</v>
      </c>
    </row>
    <row r="323" spans="1:7" ht="12.75">
      <c r="A323" t="s">
        <v>7</v>
      </c>
      <c r="B323" t="s">
        <v>8</v>
      </c>
      <c r="C323" t="s">
        <v>18</v>
      </c>
      <c r="D323">
        <v>1</v>
      </c>
      <c r="E323">
        <v>2</v>
      </c>
      <c r="F323">
        <v>8</v>
      </c>
      <c r="G323">
        <v>28.571</v>
      </c>
    </row>
    <row r="324" spans="1:7" ht="12.75">
      <c r="A324" t="s">
        <v>7</v>
      </c>
      <c r="B324" t="s">
        <v>8</v>
      </c>
      <c r="C324" t="s">
        <v>18</v>
      </c>
      <c r="D324">
        <v>1</v>
      </c>
      <c r="E324">
        <v>3</v>
      </c>
      <c r="F324">
        <v>10</v>
      </c>
      <c r="G324">
        <v>35.714</v>
      </c>
    </row>
    <row r="325" spans="1:7" ht="12.75">
      <c r="A325" t="s">
        <v>7</v>
      </c>
      <c r="B325" t="s">
        <v>8</v>
      </c>
      <c r="C325" t="s">
        <v>18</v>
      </c>
      <c r="D325">
        <v>1</v>
      </c>
      <c r="E325">
        <v>4</v>
      </c>
      <c r="F325">
        <v>10</v>
      </c>
      <c r="G325">
        <v>35.714</v>
      </c>
    </row>
    <row r="326" spans="1:7" ht="12.75">
      <c r="A326" t="s">
        <v>7</v>
      </c>
      <c r="B326" t="s">
        <v>8</v>
      </c>
      <c r="C326" t="s">
        <v>18</v>
      </c>
      <c r="D326">
        <v>2</v>
      </c>
      <c r="E326">
        <v>1</v>
      </c>
      <c r="F326">
        <v>0</v>
      </c>
      <c r="G326">
        <v>0</v>
      </c>
    </row>
    <row r="327" spans="1:7" ht="12.75">
      <c r="A327" t="s">
        <v>7</v>
      </c>
      <c r="B327" t="s">
        <v>8</v>
      </c>
      <c r="C327" t="s">
        <v>18</v>
      </c>
      <c r="D327">
        <v>2</v>
      </c>
      <c r="E327">
        <v>2</v>
      </c>
      <c r="F327">
        <v>2</v>
      </c>
      <c r="G327">
        <v>9.524</v>
      </c>
    </row>
    <row r="328" spans="1:7" ht="12.75">
      <c r="A328" t="s">
        <v>7</v>
      </c>
      <c r="B328" t="s">
        <v>8</v>
      </c>
      <c r="C328" t="s">
        <v>18</v>
      </c>
      <c r="D328">
        <v>2</v>
      </c>
      <c r="E328">
        <v>3</v>
      </c>
      <c r="F328">
        <v>5</v>
      </c>
      <c r="G328">
        <v>23.81</v>
      </c>
    </row>
    <row r="329" spans="1:7" ht="12.75">
      <c r="A329" t="s">
        <v>7</v>
      </c>
      <c r="B329" t="s">
        <v>8</v>
      </c>
      <c r="C329" t="s">
        <v>18</v>
      </c>
      <c r="D329">
        <v>2</v>
      </c>
      <c r="E329">
        <v>4</v>
      </c>
      <c r="F329">
        <v>14</v>
      </c>
      <c r="G329">
        <v>66.667</v>
      </c>
    </row>
    <row r="330" spans="1:7" ht="12.75">
      <c r="A330" t="s">
        <v>7</v>
      </c>
      <c r="B330" t="s">
        <v>8</v>
      </c>
      <c r="C330" t="s">
        <v>18</v>
      </c>
      <c r="D330">
        <v>3</v>
      </c>
      <c r="E330">
        <v>1</v>
      </c>
      <c r="F330">
        <v>0</v>
      </c>
      <c r="G330">
        <v>0</v>
      </c>
    </row>
    <row r="331" spans="1:7" ht="12.75">
      <c r="A331" t="s">
        <v>7</v>
      </c>
      <c r="B331" t="s">
        <v>8</v>
      </c>
      <c r="C331" t="s">
        <v>18</v>
      </c>
      <c r="D331">
        <v>3</v>
      </c>
      <c r="E331">
        <v>2</v>
      </c>
      <c r="F331">
        <v>1</v>
      </c>
      <c r="G331">
        <v>5.263</v>
      </c>
    </row>
    <row r="332" spans="1:7" ht="12.75">
      <c r="A332" t="s">
        <v>7</v>
      </c>
      <c r="B332" t="s">
        <v>8</v>
      </c>
      <c r="C332" t="s">
        <v>18</v>
      </c>
      <c r="D332">
        <v>3</v>
      </c>
      <c r="E332">
        <v>3</v>
      </c>
      <c r="F332">
        <v>7</v>
      </c>
      <c r="G332">
        <v>36.842</v>
      </c>
    </row>
    <row r="333" spans="1:7" ht="12.75">
      <c r="A333" t="s">
        <v>7</v>
      </c>
      <c r="B333" t="s">
        <v>8</v>
      </c>
      <c r="C333" t="s">
        <v>18</v>
      </c>
      <c r="D333">
        <v>3</v>
      </c>
      <c r="E333">
        <v>4</v>
      </c>
      <c r="F333">
        <v>11</v>
      </c>
      <c r="G333">
        <v>57.895</v>
      </c>
    </row>
    <row r="334" spans="1:7" ht="12.75">
      <c r="A334" t="s">
        <v>7</v>
      </c>
      <c r="B334" t="s">
        <v>8</v>
      </c>
      <c r="C334" t="s">
        <v>18</v>
      </c>
      <c r="D334">
        <v>4</v>
      </c>
      <c r="E334">
        <v>1</v>
      </c>
      <c r="F334">
        <v>0</v>
      </c>
      <c r="G334">
        <v>0</v>
      </c>
    </row>
    <row r="335" spans="1:7" ht="12.75">
      <c r="A335" t="s">
        <v>7</v>
      </c>
      <c r="B335" t="s">
        <v>8</v>
      </c>
      <c r="C335" t="s">
        <v>18</v>
      </c>
      <c r="D335">
        <v>4</v>
      </c>
      <c r="E335">
        <v>2</v>
      </c>
      <c r="F335">
        <v>0</v>
      </c>
      <c r="G335">
        <v>0</v>
      </c>
    </row>
    <row r="336" spans="1:7" ht="12.75">
      <c r="A336" t="s">
        <v>7</v>
      </c>
      <c r="B336" t="s">
        <v>8</v>
      </c>
      <c r="C336" t="s">
        <v>18</v>
      </c>
      <c r="D336">
        <v>4</v>
      </c>
      <c r="E336">
        <v>3</v>
      </c>
      <c r="F336">
        <v>5</v>
      </c>
      <c r="G336">
        <v>50</v>
      </c>
    </row>
    <row r="337" spans="1:7" ht="12.75">
      <c r="A337" t="s">
        <v>7</v>
      </c>
      <c r="B337" t="s">
        <v>8</v>
      </c>
      <c r="C337" t="s">
        <v>18</v>
      </c>
      <c r="D337">
        <v>4</v>
      </c>
      <c r="E337">
        <v>4</v>
      </c>
      <c r="F337">
        <v>5</v>
      </c>
      <c r="G337">
        <v>50</v>
      </c>
    </row>
    <row r="338" spans="1:7" ht="12.75">
      <c r="A338" t="s">
        <v>7</v>
      </c>
      <c r="B338" t="s">
        <v>8</v>
      </c>
      <c r="C338" t="s">
        <v>19</v>
      </c>
      <c r="D338">
        <v>1</v>
      </c>
      <c r="E338">
        <v>1</v>
      </c>
      <c r="F338">
        <v>0</v>
      </c>
      <c r="G338">
        <v>0</v>
      </c>
    </row>
    <row r="339" spans="1:7" ht="12.75">
      <c r="A339" t="s">
        <v>7</v>
      </c>
      <c r="B339" t="s">
        <v>8</v>
      </c>
      <c r="C339" t="s">
        <v>19</v>
      </c>
      <c r="D339">
        <v>1</v>
      </c>
      <c r="E339">
        <v>2</v>
      </c>
      <c r="F339">
        <v>4</v>
      </c>
      <c r="G339">
        <v>23.529</v>
      </c>
    </row>
    <row r="340" spans="1:7" ht="12.75">
      <c r="A340" t="s">
        <v>7</v>
      </c>
      <c r="B340" t="s">
        <v>8</v>
      </c>
      <c r="C340" t="s">
        <v>19</v>
      </c>
      <c r="D340">
        <v>1</v>
      </c>
      <c r="E340">
        <v>3</v>
      </c>
      <c r="F340">
        <v>8</v>
      </c>
      <c r="G340">
        <v>47.059</v>
      </c>
    </row>
    <row r="341" spans="1:7" ht="12.75">
      <c r="A341" t="s">
        <v>7</v>
      </c>
      <c r="B341" t="s">
        <v>8</v>
      </c>
      <c r="C341" t="s">
        <v>19</v>
      </c>
      <c r="D341">
        <v>1</v>
      </c>
      <c r="E341">
        <v>4</v>
      </c>
      <c r="F341">
        <v>5</v>
      </c>
      <c r="G341">
        <v>29.412</v>
      </c>
    </row>
    <row r="342" spans="1:7" ht="12.75">
      <c r="A342" t="s">
        <v>7</v>
      </c>
      <c r="B342" t="s">
        <v>8</v>
      </c>
      <c r="C342" t="s">
        <v>19</v>
      </c>
      <c r="D342">
        <v>2</v>
      </c>
      <c r="E342">
        <v>1</v>
      </c>
      <c r="F342">
        <v>0</v>
      </c>
      <c r="G342">
        <v>0</v>
      </c>
    </row>
    <row r="343" spans="1:7" ht="12.75">
      <c r="A343" t="s">
        <v>7</v>
      </c>
      <c r="B343" t="s">
        <v>8</v>
      </c>
      <c r="C343" t="s">
        <v>19</v>
      </c>
      <c r="D343">
        <v>2</v>
      </c>
      <c r="E343">
        <v>2</v>
      </c>
      <c r="F343">
        <v>3</v>
      </c>
      <c r="G343">
        <v>16.667</v>
      </c>
    </row>
    <row r="344" spans="1:7" ht="12.75">
      <c r="A344" t="s">
        <v>7</v>
      </c>
      <c r="B344" t="s">
        <v>8</v>
      </c>
      <c r="C344" t="s">
        <v>19</v>
      </c>
      <c r="D344">
        <v>2</v>
      </c>
      <c r="E344">
        <v>3</v>
      </c>
      <c r="F344">
        <v>8</v>
      </c>
      <c r="G344">
        <v>44.444</v>
      </c>
    </row>
    <row r="345" spans="1:7" ht="12.75">
      <c r="A345" t="s">
        <v>7</v>
      </c>
      <c r="B345" t="s">
        <v>8</v>
      </c>
      <c r="C345" t="s">
        <v>19</v>
      </c>
      <c r="D345">
        <v>2</v>
      </c>
      <c r="E345">
        <v>4</v>
      </c>
      <c r="F345">
        <v>7</v>
      </c>
      <c r="G345">
        <v>38.889</v>
      </c>
    </row>
    <row r="346" spans="1:7" ht="12.75">
      <c r="A346" t="s">
        <v>7</v>
      </c>
      <c r="B346" t="s">
        <v>8</v>
      </c>
      <c r="C346" t="s">
        <v>19</v>
      </c>
      <c r="D346">
        <v>3</v>
      </c>
      <c r="E346">
        <v>1</v>
      </c>
      <c r="F346">
        <v>0</v>
      </c>
      <c r="G346">
        <v>0</v>
      </c>
    </row>
    <row r="347" spans="1:7" ht="12.75">
      <c r="A347" t="s">
        <v>7</v>
      </c>
      <c r="B347" t="s">
        <v>8</v>
      </c>
      <c r="C347" t="s">
        <v>19</v>
      </c>
      <c r="D347">
        <v>3</v>
      </c>
      <c r="E347">
        <v>2</v>
      </c>
      <c r="F347">
        <v>0</v>
      </c>
      <c r="G347">
        <v>0</v>
      </c>
    </row>
    <row r="348" spans="1:7" ht="12.75">
      <c r="A348" t="s">
        <v>7</v>
      </c>
      <c r="B348" t="s">
        <v>8</v>
      </c>
      <c r="C348" t="s">
        <v>19</v>
      </c>
      <c r="D348">
        <v>3</v>
      </c>
      <c r="E348">
        <v>3</v>
      </c>
      <c r="F348">
        <v>5</v>
      </c>
      <c r="G348">
        <v>41.667</v>
      </c>
    </row>
    <row r="349" spans="1:7" ht="12.75">
      <c r="A349" t="s">
        <v>7</v>
      </c>
      <c r="B349" t="s">
        <v>8</v>
      </c>
      <c r="C349" t="s">
        <v>19</v>
      </c>
      <c r="D349">
        <v>3</v>
      </c>
      <c r="E349">
        <v>4</v>
      </c>
      <c r="F349">
        <v>7</v>
      </c>
      <c r="G349">
        <v>58.333</v>
      </c>
    </row>
    <row r="350" spans="1:7" ht="12.75">
      <c r="A350" t="s">
        <v>7</v>
      </c>
      <c r="B350" t="s">
        <v>8</v>
      </c>
      <c r="C350" t="s">
        <v>19</v>
      </c>
      <c r="D350">
        <v>4</v>
      </c>
      <c r="E350">
        <v>1</v>
      </c>
      <c r="F350">
        <v>0</v>
      </c>
      <c r="G350">
        <v>0</v>
      </c>
    </row>
    <row r="351" spans="1:7" ht="12.75">
      <c r="A351" t="s">
        <v>7</v>
      </c>
      <c r="B351" t="s">
        <v>8</v>
      </c>
      <c r="C351" t="s">
        <v>19</v>
      </c>
      <c r="D351">
        <v>4</v>
      </c>
      <c r="E351">
        <v>2</v>
      </c>
      <c r="F351">
        <v>0</v>
      </c>
      <c r="G351">
        <v>0</v>
      </c>
    </row>
    <row r="352" spans="1:7" ht="12.75">
      <c r="A352" t="s">
        <v>7</v>
      </c>
      <c r="B352" t="s">
        <v>8</v>
      </c>
      <c r="C352" t="s">
        <v>19</v>
      </c>
      <c r="D352">
        <v>4</v>
      </c>
      <c r="E352">
        <v>3</v>
      </c>
      <c r="F352">
        <v>6</v>
      </c>
      <c r="G352">
        <v>100</v>
      </c>
    </row>
    <row r="353" spans="1:7" ht="12.75">
      <c r="A353" t="s">
        <v>7</v>
      </c>
      <c r="B353" t="s">
        <v>8</v>
      </c>
      <c r="C353" t="s">
        <v>19</v>
      </c>
      <c r="D353">
        <v>4</v>
      </c>
      <c r="E353">
        <v>4</v>
      </c>
      <c r="F353">
        <v>0</v>
      </c>
      <c r="G353">
        <v>0</v>
      </c>
    </row>
    <row r="354" spans="1:7" ht="12.75">
      <c r="A354" t="s">
        <v>7</v>
      </c>
      <c r="B354" t="s">
        <v>8</v>
      </c>
      <c r="C354" t="s">
        <v>20</v>
      </c>
      <c r="D354">
        <v>1</v>
      </c>
      <c r="E354">
        <v>1</v>
      </c>
      <c r="F354">
        <v>7</v>
      </c>
      <c r="G354">
        <v>25</v>
      </c>
    </row>
    <row r="355" spans="1:7" ht="12.75">
      <c r="A355" t="s">
        <v>7</v>
      </c>
      <c r="B355" t="s">
        <v>8</v>
      </c>
      <c r="C355" t="s">
        <v>20</v>
      </c>
      <c r="D355">
        <v>1</v>
      </c>
      <c r="E355">
        <v>2</v>
      </c>
      <c r="F355">
        <v>4</v>
      </c>
      <c r="G355">
        <v>14.286</v>
      </c>
    </row>
    <row r="356" spans="1:7" ht="12.75">
      <c r="A356" t="s">
        <v>7</v>
      </c>
      <c r="B356" t="s">
        <v>8</v>
      </c>
      <c r="C356" t="s">
        <v>20</v>
      </c>
      <c r="D356">
        <v>1</v>
      </c>
      <c r="E356">
        <v>3</v>
      </c>
      <c r="F356">
        <v>2</v>
      </c>
      <c r="G356">
        <v>7.143</v>
      </c>
    </row>
    <row r="357" spans="1:7" ht="12.75">
      <c r="A357" t="s">
        <v>7</v>
      </c>
      <c r="B357" t="s">
        <v>8</v>
      </c>
      <c r="C357" t="s">
        <v>20</v>
      </c>
      <c r="D357">
        <v>1</v>
      </c>
      <c r="E357">
        <v>4</v>
      </c>
      <c r="F357">
        <v>15</v>
      </c>
      <c r="G357">
        <v>53.571</v>
      </c>
    </row>
    <row r="358" spans="1:7" ht="12.75">
      <c r="A358" t="s">
        <v>7</v>
      </c>
      <c r="B358" t="s">
        <v>8</v>
      </c>
      <c r="C358" t="s">
        <v>20</v>
      </c>
      <c r="D358">
        <v>2</v>
      </c>
      <c r="E358">
        <v>1</v>
      </c>
      <c r="F358">
        <v>3</v>
      </c>
      <c r="G358">
        <v>16.667</v>
      </c>
    </row>
    <row r="359" spans="1:7" ht="12.75">
      <c r="A359" t="s">
        <v>7</v>
      </c>
      <c r="B359" t="s">
        <v>8</v>
      </c>
      <c r="C359" t="s">
        <v>20</v>
      </c>
      <c r="D359">
        <v>2</v>
      </c>
      <c r="E359">
        <v>2</v>
      </c>
      <c r="F359">
        <v>7</v>
      </c>
      <c r="G359">
        <v>38.889</v>
      </c>
    </row>
    <row r="360" spans="1:7" ht="12.75">
      <c r="A360" t="s">
        <v>7</v>
      </c>
      <c r="B360" t="s">
        <v>8</v>
      </c>
      <c r="C360" t="s">
        <v>20</v>
      </c>
      <c r="D360">
        <v>2</v>
      </c>
      <c r="E360">
        <v>3</v>
      </c>
      <c r="F360">
        <v>6</v>
      </c>
      <c r="G360">
        <v>33.333</v>
      </c>
    </row>
    <row r="361" spans="1:7" ht="12.75">
      <c r="A361" t="s">
        <v>7</v>
      </c>
      <c r="B361" t="s">
        <v>8</v>
      </c>
      <c r="C361" t="s">
        <v>20</v>
      </c>
      <c r="D361">
        <v>2</v>
      </c>
      <c r="E361">
        <v>4</v>
      </c>
      <c r="F361">
        <v>2</v>
      </c>
      <c r="G361">
        <v>11.111</v>
      </c>
    </row>
    <row r="362" spans="1:7" ht="12.75">
      <c r="A362" t="s">
        <v>7</v>
      </c>
      <c r="B362" t="s">
        <v>8</v>
      </c>
      <c r="C362" t="s">
        <v>20</v>
      </c>
      <c r="D362">
        <v>3</v>
      </c>
      <c r="E362">
        <v>1</v>
      </c>
      <c r="F362">
        <v>3</v>
      </c>
      <c r="G362">
        <v>18.75</v>
      </c>
    </row>
    <row r="363" spans="1:7" ht="12.75">
      <c r="A363" t="s">
        <v>7</v>
      </c>
      <c r="B363" t="s">
        <v>8</v>
      </c>
      <c r="C363" t="s">
        <v>20</v>
      </c>
      <c r="D363">
        <v>3</v>
      </c>
      <c r="E363">
        <v>2</v>
      </c>
      <c r="F363">
        <v>7</v>
      </c>
      <c r="G363">
        <v>43.75</v>
      </c>
    </row>
    <row r="364" spans="1:7" ht="12.75">
      <c r="A364" t="s">
        <v>7</v>
      </c>
      <c r="B364" t="s">
        <v>8</v>
      </c>
      <c r="C364" t="s">
        <v>20</v>
      </c>
      <c r="D364">
        <v>3</v>
      </c>
      <c r="E364">
        <v>3</v>
      </c>
      <c r="F364">
        <v>4</v>
      </c>
      <c r="G364">
        <v>25</v>
      </c>
    </row>
    <row r="365" spans="1:7" ht="12.75">
      <c r="A365" t="s">
        <v>7</v>
      </c>
      <c r="B365" t="s">
        <v>8</v>
      </c>
      <c r="C365" t="s">
        <v>20</v>
      </c>
      <c r="D365">
        <v>3</v>
      </c>
      <c r="E365">
        <v>4</v>
      </c>
      <c r="F365">
        <v>2</v>
      </c>
      <c r="G365">
        <v>12.5</v>
      </c>
    </row>
    <row r="366" spans="1:7" ht="12.75">
      <c r="A366" t="s">
        <v>7</v>
      </c>
      <c r="B366" t="s">
        <v>8</v>
      </c>
      <c r="C366" t="s">
        <v>20</v>
      </c>
      <c r="D366">
        <v>4</v>
      </c>
      <c r="E366">
        <v>1</v>
      </c>
      <c r="F366">
        <v>0</v>
      </c>
      <c r="G366">
        <v>0</v>
      </c>
    </row>
    <row r="367" spans="1:7" ht="12.75">
      <c r="A367" t="s">
        <v>7</v>
      </c>
      <c r="B367" t="s">
        <v>8</v>
      </c>
      <c r="C367" t="s">
        <v>20</v>
      </c>
      <c r="D367">
        <v>4</v>
      </c>
      <c r="E367">
        <v>2</v>
      </c>
      <c r="F367">
        <v>3</v>
      </c>
      <c r="G367">
        <v>33.333</v>
      </c>
    </row>
    <row r="368" spans="1:7" ht="12.75">
      <c r="A368" t="s">
        <v>7</v>
      </c>
      <c r="B368" t="s">
        <v>8</v>
      </c>
      <c r="C368" t="s">
        <v>20</v>
      </c>
      <c r="D368">
        <v>4</v>
      </c>
      <c r="E368">
        <v>3</v>
      </c>
      <c r="F368">
        <v>4</v>
      </c>
      <c r="G368">
        <v>44.444</v>
      </c>
    </row>
    <row r="369" spans="1:7" ht="12.75">
      <c r="A369" t="s">
        <v>7</v>
      </c>
      <c r="B369" t="s">
        <v>8</v>
      </c>
      <c r="C369" t="s">
        <v>20</v>
      </c>
      <c r="D369">
        <v>4</v>
      </c>
      <c r="E369">
        <v>4</v>
      </c>
      <c r="F369">
        <v>2</v>
      </c>
      <c r="G369">
        <v>22.222</v>
      </c>
    </row>
    <row r="370" spans="1:7" ht="12.75">
      <c r="A370" t="s">
        <v>7</v>
      </c>
      <c r="B370" t="s">
        <v>21</v>
      </c>
      <c r="C370" s="1" t="s">
        <v>25</v>
      </c>
      <c r="D370">
        <v>1</v>
      </c>
      <c r="E370">
        <v>1</v>
      </c>
      <c r="F370">
        <v>6</v>
      </c>
      <c r="G370">
        <v>75</v>
      </c>
    </row>
    <row r="371" spans="1:7" ht="12.75">
      <c r="A371" t="s">
        <v>7</v>
      </c>
      <c r="B371" t="s">
        <v>21</v>
      </c>
      <c r="C371" s="1" t="s">
        <v>25</v>
      </c>
      <c r="D371">
        <v>1</v>
      </c>
      <c r="E371">
        <v>2</v>
      </c>
      <c r="F371">
        <v>2</v>
      </c>
      <c r="G371">
        <v>25</v>
      </c>
    </row>
    <row r="372" spans="1:7" ht="12.75">
      <c r="A372" t="s">
        <v>7</v>
      </c>
      <c r="B372" t="s">
        <v>21</v>
      </c>
      <c r="C372" s="1" t="s">
        <v>25</v>
      </c>
      <c r="D372">
        <v>1</v>
      </c>
      <c r="E372">
        <v>3</v>
      </c>
      <c r="F372">
        <v>0</v>
      </c>
      <c r="G372">
        <v>0</v>
      </c>
    </row>
    <row r="373" spans="1:7" ht="12.75">
      <c r="A373" t="s">
        <v>7</v>
      </c>
      <c r="B373" t="s">
        <v>21</v>
      </c>
      <c r="C373" s="1" t="s">
        <v>25</v>
      </c>
      <c r="D373">
        <v>1</v>
      </c>
      <c r="E373">
        <v>4</v>
      </c>
      <c r="F373">
        <v>0</v>
      </c>
      <c r="G373">
        <v>0</v>
      </c>
    </row>
    <row r="374" spans="1:7" ht="12.75">
      <c r="A374" t="s">
        <v>7</v>
      </c>
      <c r="B374" t="s">
        <v>21</v>
      </c>
      <c r="C374" s="1" t="s">
        <v>25</v>
      </c>
      <c r="D374">
        <v>2</v>
      </c>
      <c r="E374">
        <v>1</v>
      </c>
      <c r="F374">
        <v>4</v>
      </c>
      <c r="G374">
        <v>22.222</v>
      </c>
    </row>
    <row r="375" spans="1:7" ht="12.75">
      <c r="A375" t="s">
        <v>7</v>
      </c>
      <c r="B375" t="s">
        <v>21</v>
      </c>
      <c r="C375" s="1" t="s">
        <v>25</v>
      </c>
      <c r="D375">
        <v>2</v>
      </c>
      <c r="E375">
        <v>2</v>
      </c>
      <c r="F375">
        <v>6</v>
      </c>
      <c r="G375">
        <v>33.333</v>
      </c>
    </row>
    <row r="376" spans="1:7" ht="12.75">
      <c r="A376" t="s">
        <v>7</v>
      </c>
      <c r="B376" t="s">
        <v>21</v>
      </c>
      <c r="C376" s="1" t="s">
        <v>25</v>
      </c>
      <c r="D376">
        <v>2</v>
      </c>
      <c r="E376">
        <v>3</v>
      </c>
      <c r="F376">
        <v>4</v>
      </c>
      <c r="G376">
        <v>22.222</v>
      </c>
    </row>
    <row r="377" spans="1:7" ht="12.75">
      <c r="A377" t="s">
        <v>7</v>
      </c>
      <c r="B377" t="s">
        <v>21</v>
      </c>
      <c r="C377" s="1" t="s">
        <v>25</v>
      </c>
      <c r="D377">
        <v>2</v>
      </c>
      <c r="E377">
        <v>4</v>
      </c>
      <c r="F377">
        <v>4</v>
      </c>
      <c r="G377">
        <v>22.222</v>
      </c>
    </row>
    <row r="378" spans="1:7" ht="12.75">
      <c r="A378" t="s">
        <v>7</v>
      </c>
      <c r="B378" t="s">
        <v>21</v>
      </c>
      <c r="C378" s="1" t="s">
        <v>25</v>
      </c>
      <c r="D378">
        <v>3</v>
      </c>
      <c r="E378">
        <v>1</v>
      </c>
      <c r="F378">
        <v>6</v>
      </c>
      <c r="G378">
        <v>26.087</v>
      </c>
    </row>
    <row r="379" spans="1:7" ht="12.75">
      <c r="A379" t="s">
        <v>7</v>
      </c>
      <c r="B379" t="s">
        <v>21</v>
      </c>
      <c r="C379" s="1" t="s">
        <v>25</v>
      </c>
      <c r="D379">
        <v>3</v>
      </c>
      <c r="E379">
        <v>2</v>
      </c>
      <c r="F379">
        <v>15</v>
      </c>
      <c r="G379">
        <v>65.217</v>
      </c>
    </row>
    <row r="380" spans="1:7" ht="12.75">
      <c r="A380" t="s">
        <v>7</v>
      </c>
      <c r="B380" t="s">
        <v>21</v>
      </c>
      <c r="C380" s="1" t="s">
        <v>25</v>
      </c>
      <c r="D380">
        <v>3</v>
      </c>
      <c r="E380">
        <v>3</v>
      </c>
      <c r="F380">
        <v>2</v>
      </c>
      <c r="G380">
        <v>8.696</v>
      </c>
    </row>
    <row r="381" spans="1:7" ht="12.75">
      <c r="A381" t="s">
        <v>7</v>
      </c>
      <c r="B381" t="s">
        <v>21</v>
      </c>
      <c r="C381" s="1" t="s">
        <v>25</v>
      </c>
      <c r="D381">
        <v>3</v>
      </c>
      <c r="E381">
        <v>4</v>
      </c>
      <c r="F381">
        <v>0</v>
      </c>
      <c r="G381">
        <v>0</v>
      </c>
    </row>
    <row r="382" spans="1:7" ht="12.75">
      <c r="A382" t="s">
        <v>7</v>
      </c>
      <c r="B382" t="s">
        <v>21</v>
      </c>
      <c r="C382" s="1" t="s">
        <v>25</v>
      </c>
      <c r="D382">
        <v>4</v>
      </c>
      <c r="E382">
        <v>1</v>
      </c>
      <c r="F382">
        <v>6</v>
      </c>
      <c r="G382">
        <v>46.154</v>
      </c>
    </row>
    <row r="383" spans="1:7" ht="12.75">
      <c r="A383" t="s">
        <v>7</v>
      </c>
      <c r="B383" t="s">
        <v>21</v>
      </c>
      <c r="C383" s="1" t="s">
        <v>25</v>
      </c>
      <c r="D383">
        <v>4</v>
      </c>
      <c r="E383">
        <v>2</v>
      </c>
      <c r="F383">
        <v>3</v>
      </c>
      <c r="G383">
        <v>23.077</v>
      </c>
    </row>
    <row r="384" spans="1:7" ht="12.75">
      <c r="A384" t="s">
        <v>7</v>
      </c>
      <c r="B384" t="s">
        <v>21</v>
      </c>
      <c r="C384" s="1" t="s">
        <v>25</v>
      </c>
      <c r="D384">
        <v>4</v>
      </c>
      <c r="E384">
        <v>3</v>
      </c>
      <c r="F384">
        <v>1</v>
      </c>
      <c r="G384">
        <v>7.692</v>
      </c>
    </row>
    <row r="385" spans="1:7" ht="12.75">
      <c r="A385" t="s">
        <v>7</v>
      </c>
      <c r="B385" t="s">
        <v>21</v>
      </c>
      <c r="C385" s="1" t="s">
        <v>25</v>
      </c>
      <c r="D385">
        <v>4</v>
      </c>
      <c r="E385">
        <v>4</v>
      </c>
      <c r="F385">
        <v>3</v>
      </c>
      <c r="G385">
        <v>23.077</v>
      </c>
    </row>
    <row r="386" spans="1:7" ht="12.75">
      <c r="A386" t="s">
        <v>7</v>
      </c>
      <c r="B386" t="s">
        <v>21</v>
      </c>
      <c r="C386" s="1" t="s">
        <v>23</v>
      </c>
      <c r="D386">
        <v>1</v>
      </c>
      <c r="E386">
        <v>1</v>
      </c>
      <c r="F386">
        <v>20</v>
      </c>
      <c r="G386">
        <v>100</v>
      </c>
    </row>
    <row r="387" spans="1:7" ht="12.75">
      <c r="A387" t="s">
        <v>7</v>
      </c>
      <c r="B387" t="s">
        <v>21</v>
      </c>
      <c r="C387" s="1" t="s">
        <v>23</v>
      </c>
      <c r="D387">
        <v>1</v>
      </c>
      <c r="E387">
        <v>2</v>
      </c>
      <c r="F387">
        <v>0</v>
      </c>
      <c r="G387">
        <v>0</v>
      </c>
    </row>
    <row r="388" spans="1:7" ht="12.75">
      <c r="A388" t="s">
        <v>7</v>
      </c>
      <c r="B388" t="s">
        <v>21</v>
      </c>
      <c r="C388" s="1" t="s">
        <v>23</v>
      </c>
      <c r="D388">
        <v>1</v>
      </c>
      <c r="E388">
        <v>3</v>
      </c>
      <c r="F388">
        <v>0</v>
      </c>
      <c r="G388">
        <v>0</v>
      </c>
    </row>
    <row r="389" spans="1:7" ht="12.75">
      <c r="A389" t="s">
        <v>7</v>
      </c>
      <c r="B389" t="s">
        <v>21</v>
      </c>
      <c r="C389" s="1" t="s">
        <v>23</v>
      </c>
      <c r="D389">
        <v>1</v>
      </c>
      <c r="E389">
        <v>4</v>
      </c>
      <c r="F389">
        <v>0</v>
      </c>
      <c r="G389">
        <v>0</v>
      </c>
    </row>
    <row r="390" spans="1:7" ht="12.75">
      <c r="A390" t="s">
        <v>7</v>
      </c>
      <c r="B390" t="s">
        <v>21</v>
      </c>
      <c r="C390" s="1" t="s">
        <v>23</v>
      </c>
      <c r="D390">
        <v>2</v>
      </c>
      <c r="E390">
        <v>1</v>
      </c>
      <c r="F390">
        <v>20</v>
      </c>
      <c r="G390">
        <v>90.909</v>
      </c>
    </row>
    <row r="391" spans="1:7" ht="12.75">
      <c r="A391" t="s">
        <v>7</v>
      </c>
      <c r="B391" t="s">
        <v>21</v>
      </c>
      <c r="C391" s="1" t="s">
        <v>23</v>
      </c>
      <c r="D391">
        <v>2</v>
      </c>
      <c r="E391">
        <v>2</v>
      </c>
      <c r="F391">
        <v>2</v>
      </c>
      <c r="G391">
        <v>9.091</v>
      </c>
    </row>
    <row r="392" spans="1:7" ht="12.75">
      <c r="A392" t="s">
        <v>7</v>
      </c>
      <c r="B392" t="s">
        <v>21</v>
      </c>
      <c r="C392" s="1" t="s">
        <v>23</v>
      </c>
      <c r="D392">
        <v>2</v>
      </c>
      <c r="E392">
        <v>3</v>
      </c>
      <c r="F392">
        <v>0</v>
      </c>
      <c r="G392">
        <v>0</v>
      </c>
    </row>
    <row r="393" spans="1:7" ht="12.75">
      <c r="A393" t="s">
        <v>7</v>
      </c>
      <c r="B393" t="s">
        <v>21</v>
      </c>
      <c r="C393" s="1" t="s">
        <v>23</v>
      </c>
      <c r="D393">
        <v>2</v>
      </c>
      <c r="E393">
        <v>4</v>
      </c>
      <c r="F393">
        <v>0</v>
      </c>
      <c r="G393">
        <v>0</v>
      </c>
    </row>
    <row r="394" spans="1:7" ht="12.75">
      <c r="A394" t="s">
        <v>7</v>
      </c>
      <c r="B394" t="s">
        <v>21</v>
      </c>
      <c r="C394" s="1" t="s">
        <v>23</v>
      </c>
      <c r="D394">
        <v>3</v>
      </c>
      <c r="E394">
        <v>1</v>
      </c>
      <c r="F394">
        <v>20</v>
      </c>
      <c r="G394">
        <v>86.957</v>
      </c>
    </row>
    <row r="395" spans="1:7" ht="12.75">
      <c r="A395" t="s">
        <v>7</v>
      </c>
      <c r="B395" t="s">
        <v>21</v>
      </c>
      <c r="C395" s="1" t="s">
        <v>23</v>
      </c>
      <c r="D395">
        <v>3</v>
      </c>
      <c r="E395">
        <v>2</v>
      </c>
      <c r="F395">
        <v>3</v>
      </c>
      <c r="G395">
        <v>13.043</v>
      </c>
    </row>
    <row r="396" spans="1:7" ht="12.75">
      <c r="A396" t="s">
        <v>7</v>
      </c>
      <c r="B396" t="s">
        <v>21</v>
      </c>
      <c r="C396" s="1" t="s">
        <v>23</v>
      </c>
      <c r="D396">
        <v>3</v>
      </c>
      <c r="E396">
        <v>3</v>
      </c>
      <c r="F396">
        <v>0</v>
      </c>
      <c r="G396">
        <v>0</v>
      </c>
    </row>
    <row r="397" spans="1:7" ht="12.75">
      <c r="A397" t="s">
        <v>7</v>
      </c>
      <c r="B397" t="s">
        <v>21</v>
      </c>
      <c r="C397" s="1" t="s">
        <v>23</v>
      </c>
      <c r="D397">
        <v>3</v>
      </c>
      <c r="E397">
        <v>4</v>
      </c>
      <c r="F397">
        <v>0</v>
      </c>
      <c r="G397">
        <v>0</v>
      </c>
    </row>
    <row r="398" spans="1:7" ht="12.75">
      <c r="A398" t="s">
        <v>7</v>
      </c>
      <c r="B398" t="s">
        <v>21</v>
      </c>
      <c r="C398" s="1" t="s">
        <v>23</v>
      </c>
      <c r="D398">
        <v>4</v>
      </c>
      <c r="E398">
        <v>1</v>
      </c>
      <c r="F398">
        <v>20</v>
      </c>
      <c r="G398">
        <v>80</v>
      </c>
    </row>
    <row r="399" spans="1:7" ht="12.75">
      <c r="A399" t="s">
        <v>7</v>
      </c>
      <c r="B399" t="s">
        <v>21</v>
      </c>
      <c r="C399" s="1" t="s">
        <v>23</v>
      </c>
      <c r="D399">
        <v>4</v>
      </c>
      <c r="E399">
        <v>2</v>
      </c>
      <c r="F399">
        <v>4</v>
      </c>
      <c r="G399">
        <v>16</v>
      </c>
    </row>
    <row r="400" spans="1:7" ht="12.75">
      <c r="A400" t="s">
        <v>7</v>
      </c>
      <c r="B400" t="s">
        <v>21</v>
      </c>
      <c r="C400" s="1" t="s">
        <v>23</v>
      </c>
      <c r="D400">
        <v>4</v>
      </c>
      <c r="E400">
        <v>3</v>
      </c>
      <c r="F400">
        <v>1</v>
      </c>
      <c r="G400">
        <v>4</v>
      </c>
    </row>
    <row r="401" spans="1:7" ht="12.75">
      <c r="A401" t="s">
        <v>7</v>
      </c>
      <c r="B401" t="s">
        <v>21</v>
      </c>
      <c r="C401" s="1" t="s">
        <v>23</v>
      </c>
      <c r="D401">
        <v>4</v>
      </c>
      <c r="E401">
        <v>4</v>
      </c>
      <c r="F401">
        <v>0</v>
      </c>
      <c r="G401">
        <v>0</v>
      </c>
    </row>
    <row r="402" spans="1:7" ht="12.75">
      <c r="A402" t="s">
        <v>7</v>
      </c>
      <c r="B402" t="s">
        <v>21</v>
      </c>
      <c r="C402" s="1" t="s">
        <v>22</v>
      </c>
      <c r="D402">
        <v>1</v>
      </c>
      <c r="E402">
        <v>1</v>
      </c>
      <c r="F402">
        <v>3</v>
      </c>
      <c r="G402">
        <v>27.273</v>
      </c>
    </row>
    <row r="403" spans="1:7" ht="12.75">
      <c r="A403" t="s">
        <v>7</v>
      </c>
      <c r="B403" t="s">
        <v>21</v>
      </c>
      <c r="C403" s="1" t="s">
        <v>22</v>
      </c>
      <c r="D403">
        <v>1</v>
      </c>
      <c r="E403">
        <v>2</v>
      </c>
      <c r="F403">
        <v>1</v>
      </c>
      <c r="G403">
        <v>9.091</v>
      </c>
    </row>
    <row r="404" spans="1:7" ht="12.75">
      <c r="A404" t="s">
        <v>7</v>
      </c>
      <c r="B404" t="s">
        <v>21</v>
      </c>
      <c r="C404" s="1" t="s">
        <v>22</v>
      </c>
      <c r="D404">
        <v>1</v>
      </c>
      <c r="E404">
        <v>3</v>
      </c>
      <c r="F404">
        <v>2</v>
      </c>
      <c r="G404">
        <v>18.182</v>
      </c>
    </row>
    <row r="405" spans="1:7" ht="12.75">
      <c r="A405" t="s">
        <v>7</v>
      </c>
      <c r="B405" t="s">
        <v>21</v>
      </c>
      <c r="C405" s="1" t="s">
        <v>22</v>
      </c>
      <c r="D405">
        <v>1</v>
      </c>
      <c r="E405">
        <v>4</v>
      </c>
      <c r="F405">
        <v>5</v>
      </c>
      <c r="G405">
        <v>45.455</v>
      </c>
    </row>
    <row r="406" spans="1:7" ht="12.75">
      <c r="A406" t="s">
        <v>7</v>
      </c>
      <c r="B406" t="s">
        <v>21</v>
      </c>
      <c r="C406" s="1" t="s">
        <v>22</v>
      </c>
      <c r="D406">
        <v>2</v>
      </c>
      <c r="E406">
        <v>1</v>
      </c>
      <c r="F406">
        <v>0</v>
      </c>
      <c r="G406">
        <v>0</v>
      </c>
    </row>
    <row r="407" spans="1:7" ht="12.75">
      <c r="A407" t="s">
        <v>7</v>
      </c>
      <c r="B407" t="s">
        <v>21</v>
      </c>
      <c r="C407" s="1" t="s">
        <v>22</v>
      </c>
      <c r="D407">
        <v>2</v>
      </c>
      <c r="E407">
        <v>2</v>
      </c>
      <c r="F407">
        <v>1</v>
      </c>
      <c r="G407">
        <v>11.111</v>
      </c>
    </row>
    <row r="408" spans="1:7" ht="12.75">
      <c r="A408" t="s">
        <v>7</v>
      </c>
      <c r="B408" t="s">
        <v>21</v>
      </c>
      <c r="C408" s="1" t="s">
        <v>22</v>
      </c>
      <c r="D408">
        <v>2</v>
      </c>
      <c r="E408">
        <v>3</v>
      </c>
      <c r="F408">
        <v>4</v>
      </c>
      <c r="G408">
        <v>44.444</v>
      </c>
    </row>
    <row r="409" spans="1:7" ht="12.75">
      <c r="A409" t="s">
        <v>7</v>
      </c>
      <c r="B409" t="s">
        <v>21</v>
      </c>
      <c r="C409" s="1" t="s">
        <v>22</v>
      </c>
      <c r="D409">
        <v>2</v>
      </c>
      <c r="E409">
        <v>4</v>
      </c>
      <c r="F409">
        <v>4</v>
      </c>
      <c r="G409">
        <v>44.444</v>
      </c>
    </row>
    <row r="410" spans="1:7" ht="12.75">
      <c r="A410" t="s">
        <v>7</v>
      </c>
      <c r="B410" t="s">
        <v>21</v>
      </c>
      <c r="C410" s="1" t="s">
        <v>22</v>
      </c>
      <c r="D410">
        <v>3</v>
      </c>
      <c r="E410">
        <v>1</v>
      </c>
      <c r="F410">
        <v>2</v>
      </c>
      <c r="G410">
        <v>7.692</v>
      </c>
    </row>
    <row r="411" spans="1:7" ht="12.75">
      <c r="A411" t="s">
        <v>7</v>
      </c>
      <c r="B411" t="s">
        <v>21</v>
      </c>
      <c r="C411" s="1" t="s">
        <v>22</v>
      </c>
      <c r="D411">
        <v>3</v>
      </c>
      <c r="E411">
        <v>2</v>
      </c>
      <c r="F411">
        <v>3</v>
      </c>
      <c r="G411">
        <v>11.538</v>
      </c>
    </row>
    <row r="412" spans="1:7" ht="12.75">
      <c r="A412" t="s">
        <v>7</v>
      </c>
      <c r="B412" t="s">
        <v>21</v>
      </c>
      <c r="C412" s="1" t="s">
        <v>22</v>
      </c>
      <c r="D412">
        <v>3</v>
      </c>
      <c r="E412">
        <v>3</v>
      </c>
      <c r="F412">
        <v>11</v>
      </c>
      <c r="G412">
        <v>42.308</v>
      </c>
    </row>
    <row r="413" spans="1:7" ht="12.75">
      <c r="A413" t="s">
        <v>7</v>
      </c>
      <c r="B413" t="s">
        <v>21</v>
      </c>
      <c r="C413" s="1" t="s">
        <v>22</v>
      </c>
      <c r="D413">
        <v>3</v>
      </c>
      <c r="E413">
        <v>4</v>
      </c>
      <c r="F413">
        <v>10</v>
      </c>
      <c r="G413">
        <v>38.462</v>
      </c>
    </row>
    <row r="414" spans="1:7" ht="12.75">
      <c r="A414" t="s">
        <v>7</v>
      </c>
      <c r="B414" t="s">
        <v>21</v>
      </c>
      <c r="C414" s="1" t="s">
        <v>22</v>
      </c>
      <c r="D414">
        <v>4</v>
      </c>
      <c r="E414">
        <v>1</v>
      </c>
      <c r="F414">
        <v>2</v>
      </c>
      <c r="G414">
        <v>13.333</v>
      </c>
    </row>
    <row r="415" spans="1:7" ht="12.75">
      <c r="A415" t="s">
        <v>7</v>
      </c>
      <c r="B415" t="s">
        <v>21</v>
      </c>
      <c r="C415" s="1" t="s">
        <v>22</v>
      </c>
      <c r="D415">
        <v>4</v>
      </c>
      <c r="E415">
        <v>2</v>
      </c>
      <c r="F415">
        <v>0</v>
      </c>
      <c r="G415">
        <v>0</v>
      </c>
    </row>
    <row r="416" spans="1:7" ht="12.75">
      <c r="A416" t="s">
        <v>7</v>
      </c>
      <c r="B416" t="s">
        <v>21</v>
      </c>
      <c r="C416" s="1" t="s">
        <v>22</v>
      </c>
      <c r="D416">
        <v>4</v>
      </c>
      <c r="E416">
        <v>3</v>
      </c>
      <c r="F416">
        <v>5</v>
      </c>
      <c r="G416">
        <v>33.333</v>
      </c>
    </row>
    <row r="417" spans="1:7" ht="12.75">
      <c r="A417" t="s">
        <v>7</v>
      </c>
      <c r="B417" t="s">
        <v>21</v>
      </c>
      <c r="C417" s="1" t="s">
        <v>22</v>
      </c>
      <c r="D417">
        <v>4</v>
      </c>
      <c r="E417">
        <v>4</v>
      </c>
      <c r="F417">
        <v>8</v>
      </c>
      <c r="G417">
        <v>53.333</v>
      </c>
    </row>
    <row r="418" spans="1:7" ht="12.75">
      <c r="A418" t="s">
        <v>7</v>
      </c>
      <c r="B418" t="s">
        <v>21</v>
      </c>
      <c r="C418" s="1" t="s">
        <v>24</v>
      </c>
      <c r="D418">
        <v>1</v>
      </c>
      <c r="E418">
        <v>1</v>
      </c>
      <c r="F418">
        <v>3</v>
      </c>
      <c r="G418">
        <v>25</v>
      </c>
    </row>
    <row r="419" spans="1:7" ht="12.75">
      <c r="A419" t="s">
        <v>7</v>
      </c>
      <c r="B419" t="s">
        <v>21</v>
      </c>
      <c r="C419" s="1" t="s">
        <v>24</v>
      </c>
      <c r="D419">
        <v>1</v>
      </c>
      <c r="E419">
        <v>2</v>
      </c>
      <c r="F419">
        <v>4</v>
      </c>
      <c r="G419">
        <v>33.333</v>
      </c>
    </row>
    <row r="420" spans="1:7" ht="12.75">
      <c r="A420" t="s">
        <v>7</v>
      </c>
      <c r="B420" t="s">
        <v>21</v>
      </c>
      <c r="C420" s="1" t="s">
        <v>24</v>
      </c>
      <c r="D420">
        <v>1</v>
      </c>
      <c r="E420">
        <v>3</v>
      </c>
      <c r="F420">
        <v>5</v>
      </c>
      <c r="G420">
        <v>41.667</v>
      </c>
    </row>
    <row r="421" spans="1:7" ht="12.75">
      <c r="A421" t="s">
        <v>7</v>
      </c>
      <c r="B421" t="s">
        <v>21</v>
      </c>
      <c r="C421" s="1" t="s">
        <v>24</v>
      </c>
      <c r="D421">
        <v>1</v>
      </c>
      <c r="E421">
        <v>4</v>
      </c>
      <c r="F421">
        <v>0</v>
      </c>
      <c r="G421">
        <v>0</v>
      </c>
    </row>
    <row r="422" spans="1:7" ht="12.75">
      <c r="A422" t="s">
        <v>7</v>
      </c>
      <c r="B422" t="s">
        <v>21</v>
      </c>
      <c r="C422" s="1" t="s">
        <v>24</v>
      </c>
      <c r="D422">
        <v>2</v>
      </c>
      <c r="E422">
        <v>1</v>
      </c>
      <c r="F422">
        <v>3</v>
      </c>
      <c r="G422">
        <v>27.273</v>
      </c>
    </row>
    <row r="423" spans="1:7" ht="12.75">
      <c r="A423" t="s">
        <v>7</v>
      </c>
      <c r="B423" t="s">
        <v>21</v>
      </c>
      <c r="C423" s="1" t="s">
        <v>24</v>
      </c>
      <c r="D423">
        <v>2</v>
      </c>
      <c r="E423">
        <v>2</v>
      </c>
      <c r="F423">
        <v>2</v>
      </c>
      <c r="G423">
        <v>18.182</v>
      </c>
    </row>
    <row r="424" spans="1:7" ht="12.75">
      <c r="A424" t="s">
        <v>7</v>
      </c>
      <c r="B424" t="s">
        <v>21</v>
      </c>
      <c r="C424" s="1" t="s">
        <v>24</v>
      </c>
      <c r="D424">
        <v>2</v>
      </c>
      <c r="E424">
        <v>3</v>
      </c>
      <c r="F424">
        <v>4</v>
      </c>
      <c r="G424">
        <v>36.364</v>
      </c>
    </row>
    <row r="425" spans="1:7" ht="12.75">
      <c r="A425" t="s">
        <v>7</v>
      </c>
      <c r="B425" t="s">
        <v>21</v>
      </c>
      <c r="C425" s="1" t="s">
        <v>24</v>
      </c>
      <c r="D425">
        <v>2</v>
      </c>
      <c r="E425">
        <v>4</v>
      </c>
      <c r="F425">
        <v>2</v>
      </c>
      <c r="G425">
        <v>18.182</v>
      </c>
    </row>
    <row r="426" spans="1:7" ht="12.75">
      <c r="A426" t="s">
        <v>7</v>
      </c>
      <c r="B426" t="s">
        <v>21</v>
      </c>
      <c r="C426" s="1" t="s">
        <v>24</v>
      </c>
      <c r="D426">
        <v>3</v>
      </c>
      <c r="E426">
        <v>1</v>
      </c>
      <c r="F426">
        <v>3</v>
      </c>
      <c r="G426">
        <v>16.667</v>
      </c>
    </row>
    <row r="427" spans="1:7" ht="12.75">
      <c r="A427" t="s">
        <v>7</v>
      </c>
      <c r="B427" t="s">
        <v>21</v>
      </c>
      <c r="C427" s="1" t="s">
        <v>24</v>
      </c>
      <c r="D427">
        <v>3</v>
      </c>
      <c r="E427">
        <v>2</v>
      </c>
      <c r="F427">
        <v>5</v>
      </c>
      <c r="G427">
        <v>27.778</v>
      </c>
    </row>
    <row r="428" spans="1:7" ht="12.75">
      <c r="A428" t="s">
        <v>7</v>
      </c>
      <c r="B428" t="s">
        <v>21</v>
      </c>
      <c r="C428" s="1" t="s">
        <v>24</v>
      </c>
      <c r="D428">
        <v>3</v>
      </c>
      <c r="E428">
        <v>3</v>
      </c>
      <c r="F428">
        <v>5</v>
      </c>
      <c r="G428">
        <v>27.778</v>
      </c>
    </row>
    <row r="429" spans="1:7" ht="12.75">
      <c r="A429" t="s">
        <v>7</v>
      </c>
      <c r="B429" t="s">
        <v>21</v>
      </c>
      <c r="C429" s="1" t="s">
        <v>24</v>
      </c>
      <c r="D429">
        <v>3</v>
      </c>
      <c r="E429">
        <v>4</v>
      </c>
      <c r="F429">
        <v>5</v>
      </c>
      <c r="G429">
        <v>27.778</v>
      </c>
    </row>
    <row r="430" spans="1:7" ht="12.75">
      <c r="A430" t="s">
        <v>7</v>
      </c>
      <c r="B430" t="s">
        <v>21</v>
      </c>
      <c r="C430" s="1" t="s">
        <v>24</v>
      </c>
      <c r="D430">
        <v>4</v>
      </c>
      <c r="E430">
        <v>1</v>
      </c>
      <c r="F430">
        <v>2</v>
      </c>
      <c r="G430">
        <v>11.111</v>
      </c>
    </row>
    <row r="431" spans="1:7" ht="12.75">
      <c r="A431" t="s">
        <v>7</v>
      </c>
      <c r="B431" t="s">
        <v>21</v>
      </c>
      <c r="C431" s="1" t="s">
        <v>24</v>
      </c>
      <c r="D431">
        <v>4</v>
      </c>
      <c r="E431">
        <v>2</v>
      </c>
      <c r="F431">
        <v>12</v>
      </c>
      <c r="G431">
        <v>66.667</v>
      </c>
    </row>
    <row r="432" spans="1:7" ht="12.75">
      <c r="A432" t="s">
        <v>7</v>
      </c>
      <c r="B432" t="s">
        <v>21</v>
      </c>
      <c r="C432" s="1" t="s">
        <v>24</v>
      </c>
      <c r="D432">
        <v>4</v>
      </c>
      <c r="E432">
        <v>3</v>
      </c>
      <c r="F432">
        <v>2</v>
      </c>
      <c r="G432">
        <v>11.111</v>
      </c>
    </row>
    <row r="433" spans="1:7" ht="12.75">
      <c r="A433" t="s">
        <v>7</v>
      </c>
      <c r="B433" t="s">
        <v>21</v>
      </c>
      <c r="C433" s="1" t="s">
        <v>24</v>
      </c>
      <c r="D433">
        <v>4</v>
      </c>
      <c r="E433">
        <v>4</v>
      </c>
      <c r="F433">
        <v>2</v>
      </c>
      <c r="G433">
        <v>11.111</v>
      </c>
    </row>
    <row r="434" spans="1:7" ht="12.75">
      <c r="A434" t="s">
        <v>7</v>
      </c>
      <c r="B434" t="s">
        <v>21</v>
      </c>
      <c r="C434" s="1" t="s">
        <v>27</v>
      </c>
      <c r="D434">
        <v>1</v>
      </c>
      <c r="E434">
        <v>1</v>
      </c>
      <c r="F434">
        <v>19</v>
      </c>
      <c r="G434">
        <v>79.167</v>
      </c>
    </row>
    <row r="435" spans="1:7" ht="12.75">
      <c r="A435" t="s">
        <v>7</v>
      </c>
      <c r="B435" t="s">
        <v>21</v>
      </c>
      <c r="C435" s="1" t="s">
        <v>27</v>
      </c>
      <c r="D435">
        <v>1</v>
      </c>
      <c r="E435">
        <v>2</v>
      </c>
      <c r="F435">
        <v>3</v>
      </c>
      <c r="G435">
        <v>12.5</v>
      </c>
    </row>
    <row r="436" spans="1:7" ht="12.75">
      <c r="A436" t="s">
        <v>7</v>
      </c>
      <c r="B436" t="s">
        <v>21</v>
      </c>
      <c r="C436" s="1" t="s">
        <v>27</v>
      </c>
      <c r="D436">
        <v>1</v>
      </c>
      <c r="E436">
        <v>3</v>
      </c>
      <c r="F436">
        <v>1</v>
      </c>
      <c r="G436">
        <v>4.167</v>
      </c>
    </row>
    <row r="437" spans="1:7" ht="12.75">
      <c r="A437" t="s">
        <v>7</v>
      </c>
      <c r="B437" t="s">
        <v>21</v>
      </c>
      <c r="C437" s="1" t="s">
        <v>27</v>
      </c>
      <c r="D437">
        <v>1</v>
      </c>
      <c r="E437">
        <v>4</v>
      </c>
      <c r="F437">
        <v>1</v>
      </c>
      <c r="G437">
        <v>4.167</v>
      </c>
    </row>
    <row r="438" spans="1:7" ht="12.75">
      <c r="A438" t="s">
        <v>7</v>
      </c>
      <c r="B438" t="s">
        <v>21</v>
      </c>
      <c r="C438" s="1" t="s">
        <v>27</v>
      </c>
      <c r="D438">
        <v>2</v>
      </c>
      <c r="E438">
        <v>1</v>
      </c>
      <c r="F438">
        <v>16</v>
      </c>
      <c r="G438">
        <v>100</v>
      </c>
    </row>
    <row r="439" spans="1:7" ht="12.75">
      <c r="A439" t="s">
        <v>7</v>
      </c>
      <c r="B439" t="s">
        <v>21</v>
      </c>
      <c r="C439" s="1" t="s">
        <v>27</v>
      </c>
      <c r="D439">
        <v>2</v>
      </c>
      <c r="E439">
        <v>2</v>
      </c>
      <c r="F439">
        <v>0</v>
      </c>
      <c r="G439">
        <v>0</v>
      </c>
    </row>
    <row r="440" spans="1:7" ht="12.75">
      <c r="A440" t="s">
        <v>7</v>
      </c>
      <c r="B440" t="s">
        <v>21</v>
      </c>
      <c r="C440" s="1" t="s">
        <v>27</v>
      </c>
      <c r="D440">
        <v>2</v>
      </c>
      <c r="E440">
        <v>3</v>
      </c>
      <c r="F440">
        <v>0</v>
      </c>
      <c r="G440">
        <v>0</v>
      </c>
    </row>
    <row r="441" spans="1:7" ht="12.75">
      <c r="A441" t="s">
        <v>7</v>
      </c>
      <c r="B441" t="s">
        <v>21</v>
      </c>
      <c r="C441" s="1" t="s">
        <v>27</v>
      </c>
      <c r="D441">
        <v>2</v>
      </c>
      <c r="E441">
        <v>4</v>
      </c>
      <c r="F441">
        <v>0</v>
      </c>
      <c r="G441">
        <v>0</v>
      </c>
    </row>
    <row r="442" spans="1:7" ht="12.75">
      <c r="A442" t="s">
        <v>7</v>
      </c>
      <c r="B442" t="s">
        <v>21</v>
      </c>
      <c r="C442" s="1" t="s">
        <v>27</v>
      </c>
      <c r="D442">
        <v>3</v>
      </c>
      <c r="E442">
        <v>1</v>
      </c>
      <c r="F442">
        <v>20</v>
      </c>
      <c r="G442">
        <v>95.238</v>
      </c>
    </row>
    <row r="443" spans="1:7" ht="12.75">
      <c r="A443" t="s">
        <v>7</v>
      </c>
      <c r="B443" t="s">
        <v>21</v>
      </c>
      <c r="C443" s="1" t="s">
        <v>27</v>
      </c>
      <c r="D443">
        <v>3</v>
      </c>
      <c r="E443">
        <v>2</v>
      </c>
      <c r="F443">
        <v>1</v>
      </c>
      <c r="G443">
        <v>4.762</v>
      </c>
    </row>
    <row r="444" spans="1:7" ht="12.75">
      <c r="A444" t="s">
        <v>7</v>
      </c>
      <c r="B444" t="s">
        <v>21</v>
      </c>
      <c r="C444" s="1" t="s">
        <v>27</v>
      </c>
      <c r="D444">
        <v>3</v>
      </c>
      <c r="E444">
        <v>3</v>
      </c>
      <c r="F444">
        <v>0</v>
      </c>
      <c r="G444">
        <v>0</v>
      </c>
    </row>
    <row r="445" spans="1:7" ht="12.75">
      <c r="A445" t="s">
        <v>7</v>
      </c>
      <c r="B445" t="s">
        <v>21</v>
      </c>
      <c r="C445" s="1" t="s">
        <v>27</v>
      </c>
      <c r="D445">
        <v>3</v>
      </c>
      <c r="E445">
        <v>4</v>
      </c>
      <c r="F445">
        <v>0</v>
      </c>
      <c r="G445">
        <v>0</v>
      </c>
    </row>
    <row r="446" spans="1:7" ht="12.75">
      <c r="A446" t="s">
        <v>7</v>
      </c>
      <c r="B446" t="s">
        <v>21</v>
      </c>
      <c r="C446" s="1" t="s">
        <v>27</v>
      </c>
      <c r="D446">
        <v>4</v>
      </c>
      <c r="E446">
        <v>1</v>
      </c>
      <c r="F446">
        <v>20</v>
      </c>
      <c r="G446">
        <v>100</v>
      </c>
    </row>
    <row r="447" spans="1:7" ht="12.75">
      <c r="A447" t="s">
        <v>7</v>
      </c>
      <c r="B447" t="s">
        <v>21</v>
      </c>
      <c r="C447" s="1" t="s">
        <v>27</v>
      </c>
      <c r="D447">
        <v>4</v>
      </c>
      <c r="E447">
        <v>2</v>
      </c>
      <c r="F447">
        <v>0</v>
      </c>
      <c r="G447">
        <v>0</v>
      </c>
    </row>
    <row r="448" spans="1:7" ht="12.75">
      <c r="A448" t="s">
        <v>7</v>
      </c>
      <c r="B448" t="s">
        <v>21</v>
      </c>
      <c r="C448" s="1" t="s">
        <v>27</v>
      </c>
      <c r="D448">
        <v>4</v>
      </c>
      <c r="E448">
        <v>3</v>
      </c>
      <c r="F448">
        <v>0</v>
      </c>
      <c r="G448">
        <v>0</v>
      </c>
    </row>
    <row r="449" spans="1:7" ht="12.75">
      <c r="A449" t="s">
        <v>7</v>
      </c>
      <c r="B449" t="s">
        <v>21</v>
      </c>
      <c r="C449" s="1" t="s">
        <v>27</v>
      </c>
      <c r="D449">
        <v>4</v>
      </c>
      <c r="E449">
        <v>4</v>
      </c>
      <c r="F449">
        <v>0</v>
      </c>
      <c r="G449">
        <v>0</v>
      </c>
    </row>
    <row r="450" spans="1:7" ht="12.75">
      <c r="A450" t="s">
        <v>7</v>
      </c>
      <c r="B450" t="s">
        <v>21</v>
      </c>
      <c r="C450" s="1" t="s">
        <v>29</v>
      </c>
      <c r="D450">
        <v>1</v>
      </c>
      <c r="E450">
        <v>1</v>
      </c>
      <c r="F450">
        <v>7</v>
      </c>
      <c r="G450">
        <v>38.889</v>
      </c>
    </row>
    <row r="451" spans="1:7" ht="12.75">
      <c r="A451" t="s">
        <v>7</v>
      </c>
      <c r="B451" t="s">
        <v>21</v>
      </c>
      <c r="C451" s="1" t="s">
        <v>29</v>
      </c>
      <c r="D451">
        <v>1</v>
      </c>
      <c r="E451">
        <v>2</v>
      </c>
      <c r="F451">
        <v>8</v>
      </c>
      <c r="G451">
        <v>44.444</v>
      </c>
    </row>
    <row r="452" spans="1:7" ht="12.75">
      <c r="A452" t="s">
        <v>7</v>
      </c>
      <c r="B452" t="s">
        <v>21</v>
      </c>
      <c r="C452" s="1" t="s">
        <v>29</v>
      </c>
      <c r="D452">
        <v>1</v>
      </c>
      <c r="E452">
        <v>3</v>
      </c>
      <c r="F452">
        <v>3</v>
      </c>
      <c r="G452">
        <v>16.667</v>
      </c>
    </row>
    <row r="453" spans="1:7" ht="12.75">
      <c r="A453" t="s">
        <v>7</v>
      </c>
      <c r="B453" t="s">
        <v>21</v>
      </c>
      <c r="C453" s="1" t="s">
        <v>29</v>
      </c>
      <c r="D453">
        <v>1</v>
      </c>
      <c r="E453">
        <v>4</v>
      </c>
      <c r="F453">
        <v>0</v>
      </c>
      <c r="G453">
        <v>0</v>
      </c>
    </row>
    <row r="454" spans="1:7" ht="12.75">
      <c r="A454" t="s">
        <v>7</v>
      </c>
      <c r="B454" t="s">
        <v>21</v>
      </c>
      <c r="C454" s="1" t="s">
        <v>29</v>
      </c>
      <c r="D454">
        <v>2</v>
      </c>
      <c r="E454">
        <v>1</v>
      </c>
      <c r="F454">
        <v>9</v>
      </c>
      <c r="G454">
        <v>40.909</v>
      </c>
    </row>
    <row r="455" spans="1:7" ht="12.75">
      <c r="A455" t="s">
        <v>7</v>
      </c>
      <c r="B455" t="s">
        <v>21</v>
      </c>
      <c r="C455" s="1" t="s">
        <v>29</v>
      </c>
      <c r="D455">
        <v>2</v>
      </c>
      <c r="E455">
        <v>2</v>
      </c>
      <c r="F455">
        <v>9</v>
      </c>
      <c r="G455">
        <v>40.909</v>
      </c>
    </row>
    <row r="456" spans="1:7" ht="12.75">
      <c r="A456" t="s">
        <v>7</v>
      </c>
      <c r="B456" t="s">
        <v>21</v>
      </c>
      <c r="C456" s="1" t="s">
        <v>29</v>
      </c>
      <c r="D456">
        <v>2</v>
      </c>
      <c r="E456">
        <v>3</v>
      </c>
      <c r="F456">
        <v>0</v>
      </c>
      <c r="G456">
        <v>0</v>
      </c>
    </row>
    <row r="457" spans="1:7" ht="12.75">
      <c r="A457" t="s">
        <v>7</v>
      </c>
      <c r="B457" t="s">
        <v>21</v>
      </c>
      <c r="C457" s="1" t="s">
        <v>29</v>
      </c>
      <c r="D457">
        <v>2</v>
      </c>
      <c r="E457">
        <v>4</v>
      </c>
      <c r="F457">
        <v>4</v>
      </c>
      <c r="G457">
        <v>18.182</v>
      </c>
    </row>
    <row r="458" spans="1:7" ht="12.75">
      <c r="A458" t="s">
        <v>7</v>
      </c>
      <c r="B458" t="s">
        <v>21</v>
      </c>
      <c r="C458" s="1" t="s">
        <v>29</v>
      </c>
      <c r="D458">
        <v>3</v>
      </c>
      <c r="E458">
        <v>1</v>
      </c>
      <c r="F458">
        <v>10</v>
      </c>
      <c r="G458">
        <v>62.5</v>
      </c>
    </row>
    <row r="459" spans="1:7" ht="12.75">
      <c r="A459" t="s">
        <v>7</v>
      </c>
      <c r="B459" t="s">
        <v>21</v>
      </c>
      <c r="C459" s="1" t="s">
        <v>29</v>
      </c>
      <c r="D459">
        <v>3</v>
      </c>
      <c r="E459">
        <v>2</v>
      </c>
      <c r="F459">
        <v>5</v>
      </c>
      <c r="G459">
        <v>31.25</v>
      </c>
    </row>
    <row r="460" spans="1:7" ht="12.75">
      <c r="A460" t="s">
        <v>7</v>
      </c>
      <c r="B460" t="s">
        <v>21</v>
      </c>
      <c r="C460" s="1" t="s">
        <v>29</v>
      </c>
      <c r="D460">
        <v>3</v>
      </c>
      <c r="E460">
        <v>3</v>
      </c>
      <c r="F460">
        <v>0</v>
      </c>
      <c r="G460">
        <v>0</v>
      </c>
    </row>
    <row r="461" spans="1:7" ht="12.75">
      <c r="A461" t="s">
        <v>7</v>
      </c>
      <c r="B461" t="s">
        <v>21</v>
      </c>
      <c r="C461" s="1" t="s">
        <v>29</v>
      </c>
      <c r="D461">
        <v>3</v>
      </c>
      <c r="E461">
        <v>4</v>
      </c>
      <c r="F461">
        <v>1</v>
      </c>
      <c r="G461">
        <v>6.25</v>
      </c>
    </row>
    <row r="462" spans="1:7" ht="12.75">
      <c r="A462" t="s">
        <v>7</v>
      </c>
      <c r="B462" t="s">
        <v>21</v>
      </c>
      <c r="C462" s="1" t="s">
        <v>29</v>
      </c>
      <c r="D462">
        <v>4</v>
      </c>
      <c r="E462">
        <v>1</v>
      </c>
      <c r="F462">
        <v>13</v>
      </c>
      <c r="G462">
        <v>59.091</v>
      </c>
    </row>
    <row r="463" spans="1:7" ht="12.75">
      <c r="A463" t="s">
        <v>7</v>
      </c>
      <c r="B463" t="s">
        <v>21</v>
      </c>
      <c r="C463" s="1" t="s">
        <v>29</v>
      </c>
      <c r="D463">
        <v>4</v>
      </c>
      <c r="E463">
        <v>2</v>
      </c>
      <c r="F463">
        <v>8</v>
      </c>
      <c r="G463">
        <v>36.364</v>
      </c>
    </row>
    <row r="464" spans="1:7" ht="12.75">
      <c r="A464" t="s">
        <v>7</v>
      </c>
      <c r="B464" t="s">
        <v>21</v>
      </c>
      <c r="C464" s="1" t="s">
        <v>29</v>
      </c>
      <c r="D464">
        <v>4</v>
      </c>
      <c r="E464">
        <v>3</v>
      </c>
      <c r="F464">
        <v>0</v>
      </c>
      <c r="G464">
        <v>0</v>
      </c>
    </row>
    <row r="465" spans="1:7" ht="12.75">
      <c r="A465" t="s">
        <v>7</v>
      </c>
      <c r="B465" t="s">
        <v>21</v>
      </c>
      <c r="C465" s="1" t="s">
        <v>29</v>
      </c>
      <c r="D465">
        <v>4</v>
      </c>
      <c r="E465">
        <v>4</v>
      </c>
      <c r="F465">
        <v>1</v>
      </c>
      <c r="G465">
        <v>4.545</v>
      </c>
    </row>
    <row r="466" spans="1:7" ht="12.75">
      <c r="A466" t="s">
        <v>7</v>
      </c>
      <c r="B466" t="s">
        <v>21</v>
      </c>
      <c r="C466" s="1" t="s">
        <v>26</v>
      </c>
      <c r="D466">
        <v>1</v>
      </c>
      <c r="E466">
        <v>1</v>
      </c>
      <c r="F466">
        <v>1</v>
      </c>
      <c r="G466">
        <v>5.556</v>
      </c>
    </row>
    <row r="467" spans="1:7" ht="12.75">
      <c r="A467" t="s">
        <v>7</v>
      </c>
      <c r="B467" t="s">
        <v>21</v>
      </c>
      <c r="C467" s="1" t="s">
        <v>26</v>
      </c>
      <c r="D467">
        <v>1</v>
      </c>
      <c r="E467">
        <v>2</v>
      </c>
      <c r="F467">
        <v>3</v>
      </c>
      <c r="G467">
        <v>16.667</v>
      </c>
    </row>
    <row r="468" spans="1:7" ht="12.75">
      <c r="A468" t="s">
        <v>7</v>
      </c>
      <c r="B468" t="s">
        <v>21</v>
      </c>
      <c r="C468" s="1" t="s">
        <v>26</v>
      </c>
      <c r="D468">
        <v>1</v>
      </c>
      <c r="E468">
        <v>3</v>
      </c>
      <c r="F468">
        <v>11</v>
      </c>
      <c r="G468">
        <v>61.111</v>
      </c>
    </row>
    <row r="469" spans="1:7" ht="12.75">
      <c r="A469" t="s">
        <v>7</v>
      </c>
      <c r="B469" t="s">
        <v>21</v>
      </c>
      <c r="C469" s="1" t="s">
        <v>26</v>
      </c>
      <c r="D469">
        <v>1</v>
      </c>
      <c r="E469">
        <v>4</v>
      </c>
      <c r="F469">
        <v>3</v>
      </c>
      <c r="G469">
        <v>16.667</v>
      </c>
    </row>
    <row r="470" spans="1:7" ht="12.75">
      <c r="A470" t="s">
        <v>7</v>
      </c>
      <c r="B470" t="s">
        <v>21</v>
      </c>
      <c r="C470" s="1" t="s">
        <v>26</v>
      </c>
      <c r="D470">
        <v>2</v>
      </c>
      <c r="E470">
        <v>1</v>
      </c>
      <c r="F470">
        <v>0</v>
      </c>
      <c r="G470">
        <v>0</v>
      </c>
    </row>
    <row r="471" spans="1:7" ht="12.75">
      <c r="A471" t="s">
        <v>7</v>
      </c>
      <c r="B471" t="s">
        <v>21</v>
      </c>
      <c r="C471" s="1" t="s">
        <v>26</v>
      </c>
      <c r="D471">
        <v>2</v>
      </c>
      <c r="E471">
        <v>2</v>
      </c>
      <c r="F471">
        <v>2</v>
      </c>
      <c r="G471">
        <v>13.333</v>
      </c>
    </row>
    <row r="472" spans="1:7" ht="12.75">
      <c r="A472" t="s">
        <v>7</v>
      </c>
      <c r="B472" t="s">
        <v>21</v>
      </c>
      <c r="C472" s="1" t="s">
        <v>26</v>
      </c>
      <c r="D472">
        <v>2</v>
      </c>
      <c r="E472">
        <v>3</v>
      </c>
      <c r="F472">
        <v>7</v>
      </c>
      <c r="G472">
        <v>46.667</v>
      </c>
    </row>
    <row r="473" spans="1:7" ht="12.75">
      <c r="A473" t="s">
        <v>7</v>
      </c>
      <c r="B473" t="s">
        <v>21</v>
      </c>
      <c r="C473" s="1" t="s">
        <v>26</v>
      </c>
      <c r="D473">
        <v>2</v>
      </c>
      <c r="E473">
        <v>4</v>
      </c>
      <c r="F473">
        <v>6</v>
      </c>
      <c r="G473">
        <v>40</v>
      </c>
    </row>
    <row r="474" spans="1:7" ht="12.75">
      <c r="A474" t="s">
        <v>7</v>
      </c>
      <c r="B474" t="s">
        <v>21</v>
      </c>
      <c r="C474" s="1" t="s">
        <v>26</v>
      </c>
      <c r="D474">
        <v>3</v>
      </c>
      <c r="E474">
        <v>1</v>
      </c>
      <c r="F474">
        <v>0</v>
      </c>
      <c r="G474">
        <v>0</v>
      </c>
    </row>
    <row r="475" spans="1:7" ht="12.75">
      <c r="A475" t="s">
        <v>7</v>
      </c>
      <c r="B475" t="s">
        <v>21</v>
      </c>
      <c r="C475" s="1" t="s">
        <v>26</v>
      </c>
      <c r="D475">
        <v>3</v>
      </c>
      <c r="E475">
        <v>2</v>
      </c>
      <c r="F475">
        <v>0</v>
      </c>
      <c r="G475">
        <v>0</v>
      </c>
    </row>
    <row r="476" spans="1:7" ht="12.75">
      <c r="A476" t="s">
        <v>7</v>
      </c>
      <c r="B476" t="s">
        <v>21</v>
      </c>
      <c r="C476" s="1" t="s">
        <v>26</v>
      </c>
      <c r="D476">
        <v>3</v>
      </c>
      <c r="E476">
        <v>3</v>
      </c>
      <c r="F476">
        <v>9</v>
      </c>
      <c r="G476">
        <v>52.941</v>
      </c>
    </row>
    <row r="477" spans="1:7" ht="12.75">
      <c r="A477" t="s">
        <v>7</v>
      </c>
      <c r="B477" t="s">
        <v>21</v>
      </c>
      <c r="C477" s="1" t="s">
        <v>26</v>
      </c>
      <c r="D477">
        <v>3</v>
      </c>
      <c r="E477">
        <v>4</v>
      </c>
      <c r="F477">
        <v>8</v>
      </c>
      <c r="G477">
        <v>47.059</v>
      </c>
    </row>
    <row r="478" spans="1:7" ht="12.75">
      <c r="A478" t="s">
        <v>7</v>
      </c>
      <c r="B478" t="s">
        <v>21</v>
      </c>
      <c r="C478" s="1" t="s">
        <v>26</v>
      </c>
      <c r="D478">
        <v>4</v>
      </c>
      <c r="E478">
        <v>1</v>
      </c>
      <c r="F478">
        <v>0</v>
      </c>
      <c r="G478">
        <v>0</v>
      </c>
    </row>
    <row r="479" spans="1:7" ht="12.75">
      <c r="A479" t="s">
        <v>7</v>
      </c>
      <c r="B479" t="s">
        <v>21</v>
      </c>
      <c r="C479" s="1" t="s">
        <v>26</v>
      </c>
      <c r="D479">
        <v>4</v>
      </c>
      <c r="E479">
        <v>2</v>
      </c>
      <c r="F479">
        <v>0</v>
      </c>
      <c r="G479">
        <v>0</v>
      </c>
    </row>
    <row r="480" spans="1:7" ht="12.75">
      <c r="A480" t="s">
        <v>7</v>
      </c>
      <c r="B480" t="s">
        <v>21</v>
      </c>
      <c r="C480" s="1" t="s">
        <v>26</v>
      </c>
      <c r="D480">
        <v>4</v>
      </c>
      <c r="E480">
        <v>3</v>
      </c>
      <c r="F480">
        <v>6</v>
      </c>
      <c r="G480">
        <v>50</v>
      </c>
    </row>
    <row r="481" spans="1:7" ht="12.75">
      <c r="A481" t="s">
        <v>7</v>
      </c>
      <c r="B481" t="s">
        <v>21</v>
      </c>
      <c r="C481" s="1" t="s">
        <v>26</v>
      </c>
      <c r="D481">
        <v>4</v>
      </c>
      <c r="E481">
        <v>4</v>
      </c>
      <c r="F481">
        <v>6</v>
      </c>
      <c r="G481">
        <v>50</v>
      </c>
    </row>
    <row r="482" spans="1:7" ht="12.75">
      <c r="A482" t="s">
        <v>7</v>
      </c>
      <c r="B482" t="s">
        <v>21</v>
      </c>
      <c r="C482" s="1" t="s">
        <v>28</v>
      </c>
      <c r="D482">
        <v>1</v>
      </c>
      <c r="E482">
        <v>1</v>
      </c>
      <c r="F482">
        <v>0</v>
      </c>
      <c r="G482">
        <v>0</v>
      </c>
    </row>
    <row r="483" spans="1:7" ht="12.75">
      <c r="A483" t="s">
        <v>7</v>
      </c>
      <c r="B483" t="s">
        <v>21</v>
      </c>
      <c r="C483" s="1" t="s">
        <v>28</v>
      </c>
      <c r="D483">
        <v>1</v>
      </c>
      <c r="E483">
        <v>2</v>
      </c>
      <c r="F483">
        <v>8</v>
      </c>
      <c r="G483">
        <v>66.667</v>
      </c>
    </row>
    <row r="484" spans="1:7" ht="12.75">
      <c r="A484" t="s">
        <v>7</v>
      </c>
      <c r="B484" t="s">
        <v>21</v>
      </c>
      <c r="C484" s="1" t="s">
        <v>28</v>
      </c>
      <c r="D484">
        <v>1</v>
      </c>
      <c r="E484">
        <v>3</v>
      </c>
      <c r="F484">
        <v>4</v>
      </c>
      <c r="G484">
        <v>33.333</v>
      </c>
    </row>
    <row r="485" spans="1:7" ht="12.75">
      <c r="A485" t="s">
        <v>7</v>
      </c>
      <c r="B485" t="s">
        <v>21</v>
      </c>
      <c r="C485" s="1" t="s">
        <v>28</v>
      </c>
      <c r="D485">
        <v>1</v>
      </c>
      <c r="E485">
        <v>4</v>
      </c>
      <c r="F485">
        <v>0</v>
      </c>
      <c r="G485">
        <v>0</v>
      </c>
    </row>
    <row r="486" spans="1:7" ht="12.75">
      <c r="A486" t="s">
        <v>7</v>
      </c>
      <c r="B486" t="s">
        <v>21</v>
      </c>
      <c r="C486" s="1" t="s">
        <v>28</v>
      </c>
      <c r="D486">
        <v>2</v>
      </c>
      <c r="E486">
        <v>1</v>
      </c>
      <c r="F486">
        <v>1</v>
      </c>
      <c r="G486">
        <v>8.333</v>
      </c>
    </row>
    <row r="487" spans="1:7" ht="12.75">
      <c r="A487" t="s">
        <v>7</v>
      </c>
      <c r="B487" t="s">
        <v>21</v>
      </c>
      <c r="C487" s="1" t="s">
        <v>28</v>
      </c>
      <c r="D487">
        <v>2</v>
      </c>
      <c r="E487">
        <v>2</v>
      </c>
      <c r="F487">
        <v>6</v>
      </c>
      <c r="G487">
        <v>50</v>
      </c>
    </row>
    <row r="488" spans="1:7" ht="12.75">
      <c r="A488" t="s">
        <v>7</v>
      </c>
      <c r="B488" t="s">
        <v>21</v>
      </c>
      <c r="C488" s="1" t="s">
        <v>28</v>
      </c>
      <c r="D488">
        <v>2</v>
      </c>
      <c r="E488">
        <v>3</v>
      </c>
      <c r="F488">
        <v>3</v>
      </c>
      <c r="G488">
        <v>25</v>
      </c>
    </row>
    <row r="489" spans="1:7" ht="12.75">
      <c r="A489" t="s">
        <v>7</v>
      </c>
      <c r="B489" t="s">
        <v>21</v>
      </c>
      <c r="C489" s="1" t="s">
        <v>28</v>
      </c>
      <c r="D489">
        <v>2</v>
      </c>
      <c r="E489">
        <v>4</v>
      </c>
      <c r="F489">
        <v>2</v>
      </c>
      <c r="G489">
        <v>16.667</v>
      </c>
    </row>
    <row r="490" spans="1:7" ht="12.75">
      <c r="A490" t="s">
        <v>7</v>
      </c>
      <c r="B490" t="s">
        <v>21</v>
      </c>
      <c r="C490" s="1" t="s">
        <v>28</v>
      </c>
      <c r="D490">
        <v>3</v>
      </c>
      <c r="E490">
        <v>1</v>
      </c>
      <c r="F490">
        <v>0</v>
      </c>
      <c r="G490">
        <v>0</v>
      </c>
    </row>
    <row r="491" spans="1:7" ht="12.75">
      <c r="A491" t="s">
        <v>7</v>
      </c>
      <c r="B491" t="s">
        <v>21</v>
      </c>
      <c r="C491" s="1" t="s">
        <v>28</v>
      </c>
      <c r="D491">
        <v>3</v>
      </c>
      <c r="E491">
        <v>2</v>
      </c>
      <c r="F491">
        <v>8</v>
      </c>
      <c r="G491">
        <v>44.444</v>
      </c>
    </row>
    <row r="492" spans="1:7" ht="12.75">
      <c r="A492" t="s">
        <v>7</v>
      </c>
      <c r="B492" t="s">
        <v>21</v>
      </c>
      <c r="C492" s="1" t="s">
        <v>28</v>
      </c>
      <c r="D492">
        <v>3</v>
      </c>
      <c r="E492">
        <v>3</v>
      </c>
      <c r="F492">
        <v>6</v>
      </c>
      <c r="G492">
        <v>33.333</v>
      </c>
    </row>
    <row r="493" spans="1:7" ht="12.75">
      <c r="A493" t="s">
        <v>7</v>
      </c>
      <c r="B493" t="s">
        <v>21</v>
      </c>
      <c r="C493" s="1" t="s">
        <v>28</v>
      </c>
      <c r="D493">
        <v>3</v>
      </c>
      <c r="E493">
        <v>4</v>
      </c>
      <c r="F493">
        <v>4</v>
      </c>
      <c r="G493">
        <v>22.222</v>
      </c>
    </row>
    <row r="494" spans="1:7" ht="12.75">
      <c r="A494" t="s">
        <v>7</v>
      </c>
      <c r="B494" t="s">
        <v>21</v>
      </c>
      <c r="C494" s="1" t="s">
        <v>28</v>
      </c>
      <c r="D494">
        <v>4</v>
      </c>
      <c r="E494">
        <v>1</v>
      </c>
      <c r="F494">
        <v>0</v>
      </c>
      <c r="G494">
        <v>0</v>
      </c>
    </row>
    <row r="495" spans="1:7" ht="12.75">
      <c r="A495" t="s">
        <v>7</v>
      </c>
      <c r="B495" t="s">
        <v>21</v>
      </c>
      <c r="C495" s="1" t="s">
        <v>28</v>
      </c>
      <c r="D495">
        <v>4</v>
      </c>
      <c r="E495">
        <v>2</v>
      </c>
      <c r="F495">
        <v>0</v>
      </c>
      <c r="G495">
        <v>0</v>
      </c>
    </row>
    <row r="496" spans="1:7" ht="12.75">
      <c r="A496" t="s">
        <v>7</v>
      </c>
      <c r="B496" t="s">
        <v>21</v>
      </c>
      <c r="C496" s="1" t="s">
        <v>28</v>
      </c>
      <c r="D496">
        <v>4</v>
      </c>
      <c r="E496">
        <v>3</v>
      </c>
      <c r="F496">
        <v>12</v>
      </c>
      <c r="G496">
        <v>100</v>
      </c>
    </row>
    <row r="497" spans="1:7" ht="12.75">
      <c r="A497" t="s">
        <v>7</v>
      </c>
      <c r="B497" t="s">
        <v>21</v>
      </c>
      <c r="C497" s="1" t="s">
        <v>28</v>
      </c>
      <c r="D497">
        <v>4</v>
      </c>
      <c r="E497">
        <v>4</v>
      </c>
      <c r="F497">
        <v>0</v>
      </c>
      <c r="G497">
        <v>0</v>
      </c>
    </row>
    <row r="498" spans="1:7" ht="12.75">
      <c r="A498" t="s">
        <v>7</v>
      </c>
      <c r="B498" t="s">
        <v>21</v>
      </c>
      <c r="C498" t="s">
        <v>17</v>
      </c>
      <c r="D498">
        <v>1</v>
      </c>
      <c r="E498">
        <v>1</v>
      </c>
      <c r="F498">
        <v>0</v>
      </c>
      <c r="G498">
        <v>0</v>
      </c>
    </row>
    <row r="499" spans="1:7" ht="12.75">
      <c r="A499" t="s">
        <v>7</v>
      </c>
      <c r="B499" t="s">
        <v>21</v>
      </c>
      <c r="C499" t="s">
        <v>17</v>
      </c>
      <c r="D499">
        <v>1</v>
      </c>
      <c r="E499">
        <v>2</v>
      </c>
      <c r="F499">
        <v>4</v>
      </c>
      <c r="G499">
        <v>23.529</v>
      </c>
    </row>
    <row r="500" spans="1:7" ht="12.75">
      <c r="A500" t="s">
        <v>7</v>
      </c>
      <c r="B500" t="s">
        <v>21</v>
      </c>
      <c r="C500" t="s">
        <v>17</v>
      </c>
      <c r="D500">
        <v>1</v>
      </c>
      <c r="E500">
        <v>3</v>
      </c>
      <c r="F500">
        <v>5</v>
      </c>
      <c r="G500">
        <v>29.412</v>
      </c>
    </row>
    <row r="501" spans="1:7" ht="12.75">
      <c r="A501" t="s">
        <v>7</v>
      </c>
      <c r="B501" t="s">
        <v>21</v>
      </c>
      <c r="C501" t="s">
        <v>17</v>
      </c>
      <c r="D501">
        <v>1</v>
      </c>
      <c r="E501">
        <v>4</v>
      </c>
      <c r="F501">
        <v>8</v>
      </c>
      <c r="G501">
        <v>47.059</v>
      </c>
    </row>
    <row r="502" spans="1:7" ht="12.75">
      <c r="A502" t="s">
        <v>7</v>
      </c>
      <c r="B502" t="s">
        <v>21</v>
      </c>
      <c r="C502" t="s">
        <v>17</v>
      </c>
      <c r="D502">
        <v>2</v>
      </c>
      <c r="E502">
        <v>1</v>
      </c>
      <c r="F502">
        <v>0</v>
      </c>
      <c r="G502">
        <v>0</v>
      </c>
    </row>
    <row r="503" spans="1:7" ht="12.75">
      <c r="A503" t="s">
        <v>7</v>
      </c>
      <c r="B503" t="s">
        <v>21</v>
      </c>
      <c r="C503" t="s">
        <v>17</v>
      </c>
      <c r="D503">
        <v>2</v>
      </c>
      <c r="E503">
        <v>2</v>
      </c>
      <c r="F503">
        <v>3</v>
      </c>
      <c r="G503">
        <v>18.75</v>
      </c>
    </row>
    <row r="504" spans="1:7" ht="12.75">
      <c r="A504" t="s">
        <v>7</v>
      </c>
      <c r="B504" t="s">
        <v>21</v>
      </c>
      <c r="C504" t="s">
        <v>17</v>
      </c>
      <c r="D504">
        <v>2</v>
      </c>
      <c r="E504">
        <v>3</v>
      </c>
      <c r="F504">
        <v>7</v>
      </c>
      <c r="G504">
        <v>43.75</v>
      </c>
    </row>
    <row r="505" spans="1:7" ht="12.75">
      <c r="A505" t="s">
        <v>7</v>
      </c>
      <c r="B505" t="s">
        <v>21</v>
      </c>
      <c r="C505" t="s">
        <v>17</v>
      </c>
      <c r="D505">
        <v>2</v>
      </c>
      <c r="E505">
        <v>4</v>
      </c>
      <c r="F505">
        <v>6</v>
      </c>
      <c r="G505">
        <v>37.5</v>
      </c>
    </row>
    <row r="506" spans="1:7" ht="12.75">
      <c r="A506" t="s">
        <v>7</v>
      </c>
      <c r="B506" t="s">
        <v>21</v>
      </c>
      <c r="C506" t="s">
        <v>17</v>
      </c>
      <c r="D506">
        <v>3</v>
      </c>
      <c r="E506">
        <v>1</v>
      </c>
      <c r="F506">
        <v>0</v>
      </c>
      <c r="G506">
        <v>0</v>
      </c>
    </row>
    <row r="507" spans="1:7" ht="12.75">
      <c r="A507" t="s">
        <v>7</v>
      </c>
      <c r="B507" t="s">
        <v>21</v>
      </c>
      <c r="C507" t="s">
        <v>17</v>
      </c>
      <c r="D507">
        <v>3</v>
      </c>
      <c r="E507">
        <v>2</v>
      </c>
      <c r="F507">
        <v>3</v>
      </c>
      <c r="G507">
        <v>12.5</v>
      </c>
    </row>
    <row r="508" spans="1:7" ht="12.75">
      <c r="A508" t="s">
        <v>7</v>
      </c>
      <c r="B508" t="s">
        <v>21</v>
      </c>
      <c r="C508" t="s">
        <v>17</v>
      </c>
      <c r="D508">
        <v>3</v>
      </c>
      <c r="E508">
        <v>3</v>
      </c>
      <c r="F508">
        <v>9</v>
      </c>
      <c r="G508">
        <v>37.5</v>
      </c>
    </row>
    <row r="509" spans="1:7" ht="12.75">
      <c r="A509" t="s">
        <v>7</v>
      </c>
      <c r="B509" t="s">
        <v>21</v>
      </c>
      <c r="C509" t="s">
        <v>17</v>
      </c>
      <c r="D509">
        <v>3</v>
      </c>
      <c r="E509">
        <v>4</v>
      </c>
      <c r="F509">
        <v>12</v>
      </c>
      <c r="G509">
        <v>50</v>
      </c>
    </row>
    <row r="510" spans="1:7" ht="12.75">
      <c r="A510" t="s">
        <v>7</v>
      </c>
      <c r="B510" t="s">
        <v>21</v>
      </c>
      <c r="C510" t="s">
        <v>17</v>
      </c>
      <c r="D510">
        <v>4</v>
      </c>
      <c r="E510">
        <v>1</v>
      </c>
      <c r="F510">
        <v>0</v>
      </c>
      <c r="G510">
        <v>0</v>
      </c>
    </row>
    <row r="511" spans="1:7" ht="12.75">
      <c r="A511" t="s">
        <v>7</v>
      </c>
      <c r="B511" t="s">
        <v>21</v>
      </c>
      <c r="C511" t="s">
        <v>17</v>
      </c>
      <c r="D511">
        <v>4</v>
      </c>
      <c r="E511">
        <v>2</v>
      </c>
      <c r="F511">
        <v>7</v>
      </c>
      <c r="G511">
        <v>30.435</v>
      </c>
    </row>
    <row r="512" spans="1:7" ht="12.75">
      <c r="A512" t="s">
        <v>7</v>
      </c>
      <c r="B512" t="s">
        <v>21</v>
      </c>
      <c r="C512" t="s">
        <v>17</v>
      </c>
      <c r="D512">
        <v>4</v>
      </c>
      <c r="E512">
        <v>3</v>
      </c>
      <c r="F512">
        <v>10</v>
      </c>
      <c r="G512">
        <v>43.478</v>
      </c>
    </row>
    <row r="513" spans="1:7" ht="12.75">
      <c r="A513" t="s">
        <v>7</v>
      </c>
      <c r="B513" t="s">
        <v>21</v>
      </c>
      <c r="C513" t="s">
        <v>17</v>
      </c>
      <c r="D513">
        <v>4</v>
      </c>
      <c r="E513">
        <v>4</v>
      </c>
      <c r="F513">
        <v>6</v>
      </c>
      <c r="G513">
        <v>26.087</v>
      </c>
    </row>
    <row r="514" spans="1:7" ht="12.75">
      <c r="A514" t="s">
        <v>7</v>
      </c>
      <c r="B514" t="s">
        <v>21</v>
      </c>
      <c r="C514" t="s">
        <v>20</v>
      </c>
      <c r="D514">
        <v>1</v>
      </c>
      <c r="E514">
        <v>1</v>
      </c>
      <c r="F514">
        <v>8</v>
      </c>
      <c r="G514">
        <v>72.727</v>
      </c>
    </row>
    <row r="515" spans="1:7" ht="12.75">
      <c r="A515" t="s">
        <v>7</v>
      </c>
      <c r="B515" t="s">
        <v>21</v>
      </c>
      <c r="C515" t="s">
        <v>20</v>
      </c>
      <c r="D515">
        <v>1</v>
      </c>
      <c r="E515">
        <v>2</v>
      </c>
      <c r="F515">
        <v>3</v>
      </c>
      <c r="G515">
        <v>27.273</v>
      </c>
    </row>
    <row r="516" spans="1:7" ht="12.75">
      <c r="A516" t="s">
        <v>7</v>
      </c>
      <c r="B516" t="s">
        <v>21</v>
      </c>
      <c r="C516" t="s">
        <v>20</v>
      </c>
      <c r="D516">
        <v>1</v>
      </c>
      <c r="E516">
        <v>3</v>
      </c>
      <c r="F516">
        <v>0</v>
      </c>
      <c r="G516">
        <v>0</v>
      </c>
    </row>
    <row r="517" spans="1:7" ht="12.75">
      <c r="A517" t="s">
        <v>7</v>
      </c>
      <c r="B517" t="s">
        <v>21</v>
      </c>
      <c r="C517" t="s">
        <v>20</v>
      </c>
      <c r="D517">
        <v>1</v>
      </c>
      <c r="E517">
        <v>4</v>
      </c>
      <c r="F517">
        <v>0</v>
      </c>
      <c r="G517">
        <v>0</v>
      </c>
    </row>
    <row r="518" spans="1:7" ht="12.75">
      <c r="A518" t="s">
        <v>7</v>
      </c>
      <c r="B518" t="s">
        <v>21</v>
      </c>
      <c r="C518" t="s">
        <v>20</v>
      </c>
      <c r="D518">
        <v>2</v>
      </c>
      <c r="E518">
        <v>1</v>
      </c>
      <c r="F518">
        <v>12</v>
      </c>
      <c r="G518">
        <v>44.444</v>
      </c>
    </row>
    <row r="519" spans="1:7" ht="12.75">
      <c r="A519" t="s">
        <v>7</v>
      </c>
      <c r="B519" t="s">
        <v>21</v>
      </c>
      <c r="C519" t="s">
        <v>20</v>
      </c>
      <c r="D519">
        <v>2</v>
      </c>
      <c r="E519">
        <v>2</v>
      </c>
      <c r="F519">
        <v>13</v>
      </c>
      <c r="G519">
        <v>48.148</v>
      </c>
    </row>
    <row r="520" spans="1:7" ht="12.75">
      <c r="A520" t="s">
        <v>7</v>
      </c>
      <c r="B520" t="s">
        <v>21</v>
      </c>
      <c r="C520" t="s">
        <v>20</v>
      </c>
      <c r="D520">
        <v>2</v>
      </c>
      <c r="E520">
        <v>3</v>
      </c>
      <c r="F520">
        <v>2</v>
      </c>
      <c r="G520">
        <v>7.407</v>
      </c>
    </row>
    <row r="521" spans="1:7" ht="12.75">
      <c r="A521" t="s">
        <v>7</v>
      </c>
      <c r="B521" t="s">
        <v>21</v>
      </c>
      <c r="C521" t="s">
        <v>20</v>
      </c>
      <c r="D521">
        <v>2</v>
      </c>
      <c r="E521">
        <v>4</v>
      </c>
      <c r="F521">
        <v>0</v>
      </c>
      <c r="G521">
        <v>0</v>
      </c>
    </row>
    <row r="522" spans="1:7" ht="12.75">
      <c r="A522" t="s">
        <v>7</v>
      </c>
      <c r="B522" t="s">
        <v>21</v>
      </c>
      <c r="C522" t="s">
        <v>20</v>
      </c>
      <c r="D522">
        <v>3</v>
      </c>
      <c r="E522">
        <v>1</v>
      </c>
      <c r="F522">
        <v>8</v>
      </c>
      <c r="G522">
        <v>66.667</v>
      </c>
    </row>
    <row r="523" spans="1:7" ht="12.75">
      <c r="A523" t="s">
        <v>7</v>
      </c>
      <c r="B523" t="s">
        <v>21</v>
      </c>
      <c r="C523" t="s">
        <v>20</v>
      </c>
      <c r="D523">
        <v>3</v>
      </c>
      <c r="E523">
        <v>2</v>
      </c>
      <c r="F523">
        <v>4</v>
      </c>
      <c r="G523">
        <v>33.333</v>
      </c>
    </row>
    <row r="524" spans="1:7" ht="12.75">
      <c r="A524" t="s">
        <v>7</v>
      </c>
      <c r="B524" t="s">
        <v>21</v>
      </c>
      <c r="C524" t="s">
        <v>20</v>
      </c>
      <c r="D524">
        <v>3</v>
      </c>
      <c r="E524">
        <v>3</v>
      </c>
      <c r="F524">
        <v>0</v>
      </c>
      <c r="G524">
        <v>0</v>
      </c>
    </row>
    <row r="525" spans="1:7" ht="12.75">
      <c r="A525" t="s">
        <v>7</v>
      </c>
      <c r="B525" t="s">
        <v>21</v>
      </c>
      <c r="C525" t="s">
        <v>20</v>
      </c>
      <c r="D525">
        <v>3</v>
      </c>
      <c r="E525">
        <v>4</v>
      </c>
      <c r="F525">
        <v>0</v>
      </c>
      <c r="G525">
        <v>0</v>
      </c>
    </row>
    <row r="526" spans="1:7" ht="12.75">
      <c r="A526" t="s">
        <v>7</v>
      </c>
      <c r="B526" t="s">
        <v>21</v>
      </c>
      <c r="C526" t="s">
        <v>20</v>
      </c>
      <c r="D526">
        <v>4</v>
      </c>
      <c r="E526">
        <v>1</v>
      </c>
      <c r="F526">
        <v>6</v>
      </c>
      <c r="G526">
        <v>54.545</v>
      </c>
    </row>
    <row r="527" spans="1:7" ht="12.75">
      <c r="A527" t="s">
        <v>7</v>
      </c>
      <c r="B527" t="s">
        <v>21</v>
      </c>
      <c r="C527" t="s">
        <v>20</v>
      </c>
      <c r="D527">
        <v>4</v>
      </c>
      <c r="E527">
        <v>2</v>
      </c>
      <c r="F527">
        <v>5</v>
      </c>
      <c r="G527">
        <v>45.455</v>
      </c>
    </row>
    <row r="528" spans="1:7" ht="12.75">
      <c r="A528" t="s">
        <v>7</v>
      </c>
      <c r="B528" t="s">
        <v>21</v>
      </c>
      <c r="C528" t="s">
        <v>20</v>
      </c>
      <c r="D528">
        <v>4</v>
      </c>
      <c r="E528">
        <v>3</v>
      </c>
      <c r="F528">
        <v>0</v>
      </c>
      <c r="G528">
        <v>0</v>
      </c>
    </row>
    <row r="529" spans="1:7" ht="12.75">
      <c r="A529" t="s">
        <v>7</v>
      </c>
      <c r="B529" t="s">
        <v>21</v>
      </c>
      <c r="C529" t="s">
        <v>20</v>
      </c>
      <c r="D529">
        <v>4</v>
      </c>
      <c r="E529">
        <v>4</v>
      </c>
      <c r="F529">
        <v>0</v>
      </c>
      <c r="G529">
        <v>0</v>
      </c>
    </row>
    <row r="530" spans="1:7" ht="12.75">
      <c r="A530" t="s">
        <v>7</v>
      </c>
      <c r="B530" t="s">
        <v>21</v>
      </c>
      <c r="C530" t="s">
        <v>18</v>
      </c>
      <c r="D530">
        <v>1</v>
      </c>
      <c r="E530">
        <v>1</v>
      </c>
      <c r="F530">
        <v>0</v>
      </c>
      <c r="G530">
        <v>0</v>
      </c>
    </row>
    <row r="531" spans="1:7" ht="12.75">
      <c r="A531" t="s">
        <v>7</v>
      </c>
      <c r="B531" t="s">
        <v>21</v>
      </c>
      <c r="C531" t="s">
        <v>18</v>
      </c>
      <c r="D531">
        <v>1</v>
      </c>
      <c r="E531">
        <v>2</v>
      </c>
      <c r="F531">
        <v>2</v>
      </c>
      <c r="G531">
        <v>9.091</v>
      </c>
    </row>
    <row r="532" spans="1:7" ht="12.75">
      <c r="A532" t="s">
        <v>7</v>
      </c>
      <c r="B532" t="s">
        <v>21</v>
      </c>
      <c r="C532" t="s">
        <v>18</v>
      </c>
      <c r="D532">
        <v>1</v>
      </c>
      <c r="E532">
        <v>3</v>
      </c>
      <c r="F532">
        <v>8</v>
      </c>
      <c r="G532">
        <v>36.364</v>
      </c>
    </row>
    <row r="533" spans="1:7" ht="12.75">
      <c r="A533" t="s">
        <v>7</v>
      </c>
      <c r="B533" t="s">
        <v>21</v>
      </c>
      <c r="C533" t="s">
        <v>18</v>
      </c>
      <c r="D533">
        <v>1</v>
      </c>
      <c r="E533">
        <v>4</v>
      </c>
      <c r="F533">
        <v>12</v>
      </c>
      <c r="G533">
        <v>54.545</v>
      </c>
    </row>
    <row r="534" spans="1:7" ht="12.75">
      <c r="A534" t="s">
        <v>7</v>
      </c>
      <c r="B534" t="s">
        <v>21</v>
      </c>
      <c r="C534" t="s">
        <v>18</v>
      </c>
      <c r="D534">
        <v>2</v>
      </c>
      <c r="E534">
        <v>1</v>
      </c>
      <c r="F534">
        <v>0</v>
      </c>
      <c r="G534">
        <v>0</v>
      </c>
    </row>
    <row r="535" spans="1:7" ht="12.75">
      <c r="A535" t="s">
        <v>7</v>
      </c>
      <c r="B535" t="s">
        <v>21</v>
      </c>
      <c r="C535" t="s">
        <v>18</v>
      </c>
      <c r="D535">
        <v>2</v>
      </c>
      <c r="E535">
        <v>2</v>
      </c>
      <c r="F535">
        <v>2</v>
      </c>
      <c r="G535">
        <v>10</v>
      </c>
    </row>
    <row r="536" spans="1:7" ht="12.75">
      <c r="A536" t="s">
        <v>7</v>
      </c>
      <c r="B536" t="s">
        <v>21</v>
      </c>
      <c r="C536" t="s">
        <v>18</v>
      </c>
      <c r="D536">
        <v>2</v>
      </c>
      <c r="E536">
        <v>3</v>
      </c>
      <c r="F536">
        <v>6</v>
      </c>
      <c r="G536">
        <v>30</v>
      </c>
    </row>
    <row r="537" spans="1:7" ht="12.75">
      <c r="A537" t="s">
        <v>7</v>
      </c>
      <c r="B537" t="s">
        <v>21</v>
      </c>
      <c r="C537" t="s">
        <v>18</v>
      </c>
      <c r="D537">
        <v>2</v>
      </c>
      <c r="E537">
        <v>4</v>
      </c>
      <c r="F537">
        <v>12</v>
      </c>
      <c r="G537">
        <v>60</v>
      </c>
    </row>
    <row r="538" spans="1:7" ht="12.75">
      <c r="A538" t="s">
        <v>7</v>
      </c>
      <c r="B538" t="s">
        <v>21</v>
      </c>
      <c r="C538" t="s">
        <v>18</v>
      </c>
      <c r="D538">
        <v>3</v>
      </c>
      <c r="E538">
        <v>1</v>
      </c>
      <c r="F538">
        <v>0</v>
      </c>
      <c r="G538">
        <v>0</v>
      </c>
    </row>
    <row r="539" spans="1:7" ht="12.75">
      <c r="A539" t="s">
        <v>7</v>
      </c>
      <c r="B539" t="s">
        <v>21</v>
      </c>
      <c r="C539" t="s">
        <v>18</v>
      </c>
      <c r="D539">
        <v>3</v>
      </c>
      <c r="E539">
        <v>2</v>
      </c>
      <c r="F539">
        <v>1</v>
      </c>
      <c r="G539">
        <v>10</v>
      </c>
    </row>
    <row r="540" spans="1:7" ht="12.75">
      <c r="A540" t="s">
        <v>7</v>
      </c>
      <c r="B540" t="s">
        <v>21</v>
      </c>
      <c r="C540" t="s">
        <v>18</v>
      </c>
      <c r="D540">
        <v>3</v>
      </c>
      <c r="E540">
        <v>3</v>
      </c>
      <c r="F540">
        <v>5</v>
      </c>
      <c r="G540">
        <v>50</v>
      </c>
    </row>
    <row r="541" spans="1:7" ht="12.75">
      <c r="A541" t="s">
        <v>7</v>
      </c>
      <c r="B541" t="s">
        <v>21</v>
      </c>
      <c r="C541" t="s">
        <v>18</v>
      </c>
      <c r="D541">
        <v>3</v>
      </c>
      <c r="E541">
        <v>4</v>
      </c>
      <c r="F541">
        <v>4</v>
      </c>
      <c r="G541">
        <v>40</v>
      </c>
    </row>
    <row r="542" spans="1:7" ht="12.75">
      <c r="A542" t="s">
        <v>7</v>
      </c>
      <c r="B542" t="s">
        <v>21</v>
      </c>
      <c r="C542" t="s">
        <v>18</v>
      </c>
      <c r="D542">
        <v>4</v>
      </c>
      <c r="E542">
        <v>1</v>
      </c>
      <c r="F542">
        <v>0</v>
      </c>
      <c r="G542">
        <v>0</v>
      </c>
    </row>
    <row r="543" spans="1:7" ht="12.75">
      <c r="A543" t="s">
        <v>7</v>
      </c>
      <c r="B543" t="s">
        <v>21</v>
      </c>
      <c r="C543" t="s">
        <v>18</v>
      </c>
      <c r="D543">
        <v>4</v>
      </c>
      <c r="E543">
        <v>2</v>
      </c>
      <c r="F543">
        <v>2</v>
      </c>
      <c r="G543">
        <v>15.385</v>
      </c>
    </row>
    <row r="544" spans="1:7" ht="12.75">
      <c r="A544" t="s">
        <v>7</v>
      </c>
      <c r="B544" t="s">
        <v>21</v>
      </c>
      <c r="C544" t="s">
        <v>18</v>
      </c>
      <c r="D544">
        <v>4</v>
      </c>
      <c r="E544">
        <v>3</v>
      </c>
      <c r="F544">
        <v>5</v>
      </c>
      <c r="G544">
        <v>38.462</v>
      </c>
    </row>
    <row r="545" spans="1:7" ht="12.75">
      <c r="A545" t="s">
        <v>7</v>
      </c>
      <c r="B545" t="s">
        <v>21</v>
      </c>
      <c r="C545" t="s">
        <v>18</v>
      </c>
      <c r="D545">
        <v>4</v>
      </c>
      <c r="E545">
        <v>4</v>
      </c>
      <c r="F545">
        <v>6</v>
      </c>
      <c r="G545">
        <v>46.154</v>
      </c>
    </row>
    <row r="546" spans="1:7" ht="12.75">
      <c r="A546" t="s">
        <v>7</v>
      </c>
      <c r="B546" t="s">
        <v>21</v>
      </c>
      <c r="C546" t="s">
        <v>19</v>
      </c>
      <c r="D546">
        <v>1</v>
      </c>
      <c r="E546">
        <v>1</v>
      </c>
      <c r="F546">
        <v>4</v>
      </c>
      <c r="G546">
        <v>18.182</v>
      </c>
    </row>
    <row r="547" spans="1:7" ht="12.75">
      <c r="A547" t="s">
        <v>7</v>
      </c>
      <c r="B547" t="s">
        <v>21</v>
      </c>
      <c r="C547" t="s">
        <v>19</v>
      </c>
      <c r="D547">
        <v>1</v>
      </c>
      <c r="E547">
        <v>2</v>
      </c>
      <c r="F547">
        <v>3</v>
      </c>
      <c r="G547">
        <v>13.636</v>
      </c>
    </row>
    <row r="548" spans="1:7" ht="12.75">
      <c r="A548" t="s">
        <v>7</v>
      </c>
      <c r="B548" t="s">
        <v>21</v>
      </c>
      <c r="C548" t="s">
        <v>19</v>
      </c>
      <c r="D548">
        <v>1</v>
      </c>
      <c r="E548">
        <v>3</v>
      </c>
      <c r="F548">
        <v>8</v>
      </c>
      <c r="G548">
        <v>36.364</v>
      </c>
    </row>
    <row r="549" spans="1:7" ht="12.75">
      <c r="A549" t="s">
        <v>7</v>
      </c>
      <c r="B549" t="s">
        <v>21</v>
      </c>
      <c r="C549" t="s">
        <v>19</v>
      </c>
      <c r="D549">
        <v>1</v>
      </c>
      <c r="E549">
        <v>4</v>
      </c>
      <c r="F549">
        <v>7</v>
      </c>
      <c r="G549">
        <v>31.818</v>
      </c>
    </row>
    <row r="550" spans="1:7" ht="12.75">
      <c r="A550" t="s">
        <v>7</v>
      </c>
      <c r="B550" t="s">
        <v>21</v>
      </c>
      <c r="C550" t="s">
        <v>19</v>
      </c>
      <c r="D550">
        <v>2</v>
      </c>
      <c r="E550">
        <v>1</v>
      </c>
      <c r="F550">
        <v>0</v>
      </c>
      <c r="G550">
        <v>0</v>
      </c>
    </row>
    <row r="551" spans="1:7" ht="12.75">
      <c r="A551" t="s">
        <v>7</v>
      </c>
      <c r="B551" t="s">
        <v>21</v>
      </c>
      <c r="C551" t="s">
        <v>19</v>
      </c>
      <c r="D551">
        <v>2</v>
      </c>
      <c r="E551">
        <v>2</v>
      </c>
      <c r="F551">
        <v>2</v>
      </c>
      <c r="G551">
        <v>15.385</v>
      </c>
    </row>
    <row r="552" spans="1:7" ht="12.75">
      <c r="A552" t="s">
        <v>7</v>
      </c>
      <c r="B552" t="s">
        <v>21</v>
      </c>
      <c r="C552" t="s">
        <v>19</v>
      </c>
      <c r="D552">
        <v>2</v>
      </c>
      <c r="E552">
        <v>3</v>
      </c>
      <c r="F552">
        <v>4</v>
      </c>
      <c r="G552">
        <v>30.769</v>
      </c>
    </row>
    <row r="553" spans="1:7" ht="12.75">
      <c r="A553" t="s">
        <v>7</v>
      </c>
      <c r="B553" t="s">
        <v>21</v>
      </c>
      <c r="C553" t="s">
        <v>19</v>
      </c>
      <c r="D553">
        <v>2</v>
      </c>
      <c r="E553">
        <v>4</v>
      </c>
      <c r="F553">
        <v>7</v>
      </c>
      <c r="G553">
        <v>53.846</v>
      </c>
    </row>
    <row r="554" spans="1:7" ht="12.75">
      <c r="A554" t="s">
        <v>7</v>
      </c>
      <c r="B554" t="s">
        <v>21</v>
      </c>
      <c r="C554" t="s">
        <v>19</v>
      </c>
      <c r="D554">
        <v>3</v>
      </c>
      <c r="E554">
        <v>1</v>
      </c>
      <c r="F554">
        <v>0</v>
      </c>
      <c r="G554">
        <v>0</v>
      </c>
    </row>
    <row r="555" spans="1:7" ht="12.75">
      <c r="A555" t="s">
        <v>7</v>
      </c>
      <c r="B555" t="s">
        <v>21</v>
      </c>
      <c r="C555" t="s">
        <v>19</v>
      </c>
      <c r="D555">
        <v>3</v>
      </c>
      <c r="E555">
        <v>2</v>
      </c>
      <c r="F555">
        <v>4</v>
      </c>
      <c r="G555">
        <v>40</v>
      </c>
    </row>
    <row r="556" spans="1:7" ht="12.75">
      <c r="A556" t="s">
        <v>7</v>
      </c>
      <c r="B556" t="s">
        <v>21</v>
      </c>
      <c r="C556" t="s">
        <v>19</v>
      </c>
      <c r="D556">
        <v>3</v>
      </c>
      <c r="E556">
        <v>3</v>
      </c>
      <c r="F556">
        <v>4</v>
      </c>
      <c r="G556">
        <v>40</v>
      </c>
    </row>
    <row r="557" spans="1:7" ht="12.75">
      <c r="A557" t="s">
        <v>7</v>
      </c>
      <c r="B557" t="s">
        <v>21</v>
      </c>
      <c r="C557" t="s">
        <v>19</v>
      </c>
      <c r="D557">
        <v>3</v>
      </c>
      <c r="E557">
        <v>4</v>
      </c>
      <c r="F557">
        <v>2</v>
      </c>
      <c r="G557">
        <v>20</v>
      </c>
    </row>
    <row r="558" spans="1:7" ht="12.75">
      <c r="A558" t="s">
        <v>7</v>
      </c>
      <c r="B558" t="s">
        <v>21</v>
      </c>
      <c r="C558" t="s">
        <v>19</v>
      </c>
      <c r="D558">
        <v>4</v>
      </c>
      <c r="E558">
        <v>1</v>
      </c>
      <c r="F558">
        <v>0</v>
      </c>
      <c r="G558">
        <v>0</v>
      </c>
    </row>
    <row r="559" spans="1:7" ht="12.75">
      <c r="A559" t="s">
        <v>7</v>
      </c>
      <c r="B559" t="s">
        <v>21</v>
      </c>
      <c r="C559" t="s">
        <v>19</v>
      </c>
      <c r="D559">
        <v>4</v>
      </c>
      <c r="E559">
        <v>2</v>
      </c>
      <c r="F559">
        <v>2</v>
      </c>
      <c r="G559">
        <v>16.667</v>
      </c>
    </row>
    <row r="560" spans="1:7" ht="12.75">
      <c r="A560" t="s">
        <v>7</v>
      </c>
      <c r="B560" t="s">
        <v>21</v>
      </c>
      <c r="C560" t="s">
        <v>19</v>
      </c>
      <c r="D560">
        <v>4</v>
      </c>
      <c r="E560">
        <v>3</v>
      </c>
      <c r="F560">
        <v>6</v>
      </c>
      <c r="G560">
        <v>50</v>
      </c>
    </row>
    <row r="561" spans="1:7" ht="12.75">
      <c r="A561" t="s">
        <v>7</v>
      </c>
      <c r="B561" t="s">
        <v>21</v>
      </c>
      <c r="C561" t="s">
        <v>19</v>
      </c>
      <c r="D561">
        <v>4</v>
      </c>
      <c r="E561">
        <v>4</v>
      </c>
      <c r="F561">
        <v>4</v>
      </c>
      <c r="G561">
        <v>33.333</v>
      </c>
    </row>
    <row r="562" spans="1:7" ht="12.75">
      <c r="A562" t="s">
        <v>7</v>
      </c>
      <c r="B562" t="s">
        <v>21</v>
      </c>
      <c r="C562" t="s">
        <v>11</v>
      </c>
      <c r="D562">
        <v>1</v>
      </c>
      <c r="E562">
        <v>1</v>
      </c>
      <c r="F562">
        <v>4</v>
      </c>
      <c r="G562">
        <v>23.529</v>
      </c>
    </row>
    <row r="563" spans="1:7" ht="12.75">
      <c r="A563" t="s">
        <v>7</v>
      </c>
      <c r="B563" t="s">
        <v>21</v>
      </c>
      <c r="C563" t="s">
        <v>11</v>
      </c>
      <c r="D563">
        <v>1</v>
      </c>
      <c r="E563">
        <v>2</v>
      </c>
      <c r="F563">
        <v>3</v>
      </c>
      <c r="G563">
        <v>17.647</v>
      </c>
    </row>
    <row r="564" spans="1:7" ht="12.75">
      <c r="A564" t="s">
        <v>7</v>
      </c>
      <c r="B564" t="s">
        <v>21</v>
      </c>
      <c r="C564" t="s">
        <v>11</v>
      </c>
      <c r="D564">
        <v>1</v>
      </c>
      <c r="E564">
        <v>3</v>
      </c>
      <c r="F564">
        <v>4</v>
      </c>
      <c r="G564">
        <v>23.529</v>
      </c>
    </row>
    <row r="565" spans="1:7" ht="12.75">
      <c r="A565" t="s">
        <v>7</v>
      </c>
      <c r="B565" t="s">
        <v>21</v>
      </c>
      <c r="C565" t="s">
        <v>11</v>
      </c>
      <c r="D565">
        <v>1</v>
      </c>
      <c r="E565">
        <v>4</v>
      </c>
      <c r="F565">
        <v>6</v>
      </c>
      <c r="G565">
        <v>35.294</v>
      </c>
    </row>
    <row r="566" spans="1:7" ht="12.75">
      <c r="A566" t="s">
        <v>7</v>
      </c>
      <c r="B566" t="s">
        <v>21</v>
      </c>
      <c r="C566" t="s">
        <v>11</v>
      </c>
      <c r="D566">
        <v>2</v>
      </c>
      <c r="E566">
        <v>1</v>
      </c>
      <c r="F566">
        <v>4</v>
      </c>
      <c r="G566">
        <v>23.529</v>
      </c>
    </row>
    <row r="567" spans="1:7" ht="12.75">
      <c r="A567" t="s">
        <v>7</v>
      </c>
      <c r="B567" t="s">
        <v>21</v>
      </c>
      <c r="C567" t="s">
        <v>11</v>
      </c>
      <c r="D567">
        <v>2</v>
      </c>
      <c r="E567">
        <v>2</v>
      </c>
      <c r="F567">
        <v>6</v>
      </c>
      <c r="G567">
        <v>35.294</v>
      </c>
    </row>
    <row r="568" spans="1:7" ht="12.75">
      <c r="A568" t="s">
        <v>7</v>
      </c>
      <c r="B568" t="s">
        <v>21</v>
      </c>
      <c r="C568" t="s">
        <v>11</v>
      </c>
      <c r="D568">
        <v>2</v>
      </c>
      <c r="E568">
        <v>3</v>
      </c>
      <c r="F568">
        <v>4</v>
      </c>
      <c r="G568">
        <v>23.529</v>
      </c>
    </row>
    <row r="569" spans="1:7" ht="12.75">
      <c r="A569" t="s">
        <v>7</v>
      </c>
      <c r="B569" t="s">
        <v>21</v>
      </c>
      <c r="C569" t="s">
        <v>11</v>
      </c>
      <c r="D569">
        <v>2</v>
      </c>
      <c r="E569">
        <v>4</v>
      </c>
      <c r="F569">
        <v>3</v>
      </c>
      <c r="G569">
        <v>17.647</v>
      </c>
    </row>
    <row r="570" spans="1:7" ht="12.75">
      <c r="A570" t="s">
        <v>7</v>
      </c>
      <c r="B570" t="s">
        <v>21</v>
      </c>
      <c r="C570" t="s">
        <v>11</v>
      </c>
      <c r="D570">
        <v>3</v>
      </c>
      <c r="E570">
        <v>1</v>
      </c>
      <c r="F570">
        <v>5</v>
      </c>
      <c r="G570">
        <v>21.739</v>
      </c>
    </row>
    <row r="571" spans="1:7" ht="12.75">
      <c r="A571" t="s">
        <v>7</v>
      </c>
      <c r="B571" t="s">
        <v>21</v>
      </c>
      <c r="C571" t="s">
        <v>11</v>
      </c>
      <c r="D571">
        <v>3</v>
      </c>
      <c r="E571">
        <v>2</v>
      </c>
      <c r="F571">
        <v>8</v>
      </c>
      <c r="G571">
        <v>34.783</v>
      </c>
    </row>
    <row r="572" spans="1:7" ht="12.75">
      <c r="A572" t="s">
        <v>7</v>
      </c>
      <c r="B572" t="s">
        <v>21</v>
      </c>
      <c r="C572" t="s">
        <v>11</v>
      </c>
      <c r="D572">
        <v>3</v>
      </c>
      <c r="E572">
        <v>3</v>
      </c>
      <c r="F572">
        <v>9</v>
      </c>
      <c r="G572">
        <v>39.13</v>
      </c>
    </row>
    <row r="573" spans="1:7" ht="12.75">
      <c r="A573" t="s">
        <v>7</v>
      </c>
      <c r="B573" t="s">
        <v>21</v>
      </c>
      <c r="C573" t="s">
        <v>11</v>
      </c>
      <c r="D573">
        <v>3</v>
      </c>
      <c r="E573">
        <v>4</v>
      </c>
      <c r="F573">
        <v>1</v>
      </c>
      <c r="G573">
        <v>4.348</v>
      </c>
    </row>
    <row r="574" spans="1:7" ht="12.75">
      <c r="A574" t="s">
        <v>7</v>
      </c>
      <c r="B574" t="s">
        <v>21</v>
      </c>
      <c r="C574" t="s">
        <v>11</v>
      </c>
      <c r="D574">
        <v>4</v>
      </c>
      <c r="E574">
        <v>1</v>
      </c>
      <c r="F574">
        <v>7</v>
      </c>
      <c r="G574">
        <v>35</v>
      </c>
    </row>
    <row r="575" spans="1:7" ht="12.75">
      <c r="A575" t="s">
        <v>7</v>
      </c>
      <c r="B575" t="s">
        <v>21</v>
      </c>
      <c r="C575" t="s">
        <v>11</v>
      </c>
      <c r="D575">
        <v>4</v>
      </c>
      <c r="E575">
        <v>2</v>
      </c>
      <c r="F575">
        <v>2</v>
      </c>
      <c r="G575">
        <v>10</v>
      </c>
    </row>
    <row r="576" spans="1:7" ht="12.75">
      <c r="A576" t="s">
        <v>7</v>
      </c>
      <c r="B576" t="s">
        <v>21</v>
      </c>
      <c r="C576" t="s">
        <v>11</v>
      </c>
      <c r="D576">
        <v>4</v>
      </c>
      <c r="E576">
        <v>3</v>
      </c>
      <c r="F576">
        <v>0</v>
      </c>
      <c r="G576">
        <v>0</v>
      </c>
    </row>
    <row r="577" spans="1:7" ht="12.75">
      <c r="A577" t="s">
        <v>7</v>
      </c>
      <c r="B577" t="s">
        <v>21</v>
      </c>
      <c r="C577" t="s">
        <v>11</v>
      </c>
      <c r="D577">
        <v>4</v>
      </c>
      <c r="E577">
        <v>4</v>
      </c>
      <c r="F577">
        <v>11</v>
      </c>
      <c r="G577">
        <v>55</v>
      </c>
    </row>
    <row r="578" spans="1:7" ht="12.75">
      <c r="A578" t="s">
        <v>7</v>
      </c>
      <c r="B578" t="s">
        <v>21</v>
      </c>
      <c r="C578" t="s">
        <v>13</v>
      </c>
      <c r="D578">
        <v>1</v>
      </c>
      <c r="E578">
        <v>1</v>
      </c>
      <c r="F578">
        <v>0</v>
      </c>
      <c r="G578">
        <v>0</v>
      </c>
    </row>
    <row r="579" spans="1:7" ht="12.75">
      <c r="A579" t="s">
        <v>7</v>
      </c>
      <c r="B579" t="s">
        <v>21</v>
      </c>
      <c r="C579" t="s">
        <v>13</v>
      </c>
      <c r="D579">
        <v>1</v>
      </c>
      <c r="E579">
        <v>2</v>
      </c>
      <c r="F579">
        <v>0</v>
      </c>
      <c r="G579">
        <v>0</v>
      </c>
    </row>
    <row r="580" spans="1:7" ht="12.75">
      <c r="A580" t="s">
        <v>7</v>
      </c>
      <c r="B580" t="s">
        <v>21</v>
      </c>
      <c r="C580" t="s">
        <v>13</v>
      </c>
      <c r="D580">
        <v>1</v>
      </c>
      <c r="E580">
        <v>3</v>
      </c>
      <c r="F580">
        <v>8</v>
      </c>
      <c r="G580">
        <v>72.727</v>
      </c>
    </row>
    <row r="581" spans="1:7" ht="12.75">
      <c r="A581" t="s">
        <v>7</v>
      </c>
      <c r="B581" t="s">
        <v>21</v>
      </c>
      <c r="C581" t="s">
        <v>13</v>
      </c>
      <c r="D581">
        <v>1</v>
      </c>
      <c r="E581">
        <v>4</v>
      </c>
      <c r="F581">
        <v>3</v>
      </c>
      <c r="G581">
        <v>27.273</v>
      </c>
    </row>
    <row r="582" spans="1:7" ht="12.75">
      <c r="A582" t="s">
        <v>7</v>
      </c>
      <c r="B582" t="s">
        <v>21</v>
      </c>
      <c r="C582" t="s">
        <v>13</v>
      </c>
      <c r="D582">
        <v>2</v>
      </c>
      <c r="E582">
        <v>1</v>
      </c>
      <c r="F582">
        <v>0</v>
      </c>
      <c r="G582">
        <v>0</v>
      </c>
    </row>
    <row r="583" spans="1:7" ht="12.75">
      <c r="A583" t="s">
        <v>7</v>
      </c>
      <c r="B583" t="s">
        <v>21</v>
      </c>
      <c r="C583" t="s">
        <v>13</v>
      </c>
      <c r="D583">
        <v>2</v>
      </c>
      <c r="E583">
        <v>2</v>
      </c>
      <c r="F583">
        <v>0</v>
      </c>
      <c r="G583">
        <v>0</v>
      </c>
    </row>
    <row r="584" spans="1:7" ht="12.75">
      <c r="A584" t="s">
        <v>7</v>
      </c>
      <c r="B584" t="s">
        <v>21</v>
      </c>
      <c r="C584" t="s">
        <v>13</v>
      </c>
      <c r="D584">
        <v>2</v>
      </c>
      <c r="E584">
        <v>3</v>
      </c>
      <c r="F584">
        <v>7</v>
      </c>
      <c r="G584">
        <v>46.667</v>
      </c>
    </row>
    <row r="585" spans="1:7" ht="12.75">
      <c r="A585" t="s">
        <v>7</v>
      </c>
      <c r="B585" t="s">
        <v>21</v>
      </c>
      <c r="C585" t="s">
        <v>13</v>
      </c>
      <c r="D585">
        <v>2</v>
      </c>
      <c r="E585">
        <v>4</v>
      </c>
      <c r="F585">
        <v>8</v>
      </c>
      <c r="G585">
        <v>53.333</v>
      </c>
    </row>
    <row r="586" spans="1:7" ht="12.75">
      <c r="A586" t="s">
        <v>7</v>
      </c>
      <c r="B586" t="s">
        <v>21</v>
      </c>
      <c r="C586" t="s">
        <v>13</v>
      </c>
      <c r="D586">
        <v>3</v>
      </c>
      <c r="E586">
        <v>1</v>
      </c>
      <c r="F586">
        <v>0</v>
      </c>
      <c r="G586">
        <v>0</v>
      </c>
    </row>
    <row r="587" spans="1:7" ht="12.75">
      <c r="A587" t="s">
        <v>7</v>
      </c>
      <c r="B587" t="s">
        <v>21</v>
      </c>
      <c r="C587" t="s">
        <v>13</v>
      </c>
      <c r="D587">
        <v>3</v>
      </c>
      <c r="E587">
        <v>2</v>
      </c>
      <c r="F587">
        <v>2</v>
      </c>
      <c r="G587">
        <v>18.182</v>
      </c>
    </row>
    <row r="588" spans="1:7" ht="12.75">
      <c r="A588" t="s">
        <v>7</v>
      </c>
      <c r="B588" t="s">
        <v>21</v>
      </c>
      <c r="C588" t="s">
        <v>13</v>
      </c>
      <c r="D588">
        <v>3</v>
      </c>
      <c r="E588">
        <v>3</v>
      </c>
      <c r="F588">
        <v>9</v>
      </c>
      <c r="G588">
        <v>81.818</v>
      </c>
    </row>
    <row r="589" spans="1:7" ht="12.75">
      <c r="A589" t="s">
        <v>7</v>
      </c>
      <c r="B589" t="s">
        <v>21</v>
      </c>
      <c r="C589" t="s">
        <v>13</v>
      </c>
      <c r="D589">
        <v>3</v>
      </c>
      <c r="E589">
        <v>4</v>
      </c>
      <c r="F589">
        <v>0</v>
      </c>
      <c r="G589">
        <v>0</v>
      </c>
    </row>
    <row r="590" spans="1:7" ht="12.75">
      <c r="A590" t="s">
        <v>7</v>
      </c>
      <c r="B590" t="s">
        <v>21</v>
      </c>
      <c r="C590" t="s">
        <v>13</v>
      </c>
      <c r="D590">
        <v>4</v>
      </c>
      <c r="E590">
        <v>1</v>
      </c>
      <c r="F590">
        <v>0</v>
      </c>
      <c r="G590">
        <v>0</v>
      </c>
    </row>
    <row r="591" spans="1:7" ht="12.75">
      <c r="A591" t="s">
        <v>7</v>
      </c>
      <c r="B591" t="s">
        <v>21</v>
      </c>
      <c r="C591" t="s">
        <v>13</v>
      </c>
      <c r="D591">
        <v>4</v>
      </c>
      <c r="E591">
        <v>2</v>
      </c>
      <c r="F591">
        <v>0</v>
      </c>
      <c r="G591">
        <v>0</v>
      </c>
    </row>
    <row r="592" spans="1:7" ht="12.75">
      <c r="A592" t="s">
        <v>7</v>
      </c>
      <c r="B592" t="s">
        <v>21</v>
      </c>
      <c r="C592" t="s">
        <v>13</v>
      </c>
      <c r="D592">
        <v>4</v>
      </c>
      <c r="E592">
        <v>3</v>
      </c>
      <c r="F592">
        <v>6</v>
      </c>
      <c r="G592">
        <v>35.294</v>
      </c>
    </row>
    <row r="593" spans="1:7" ht="12.75">
      <c r="A593" t="s">
        <v>7</v>
      </c>
      <c r="B593" t="s">
        <v>21</v>
      </c>
      <c r="C593" t="s">
        <v>13</v>
      </c>
      <c r="D593">
        <v>4</v>
      </c>
      <c r="E593">
        <v>4</v>
      </c>
      <c r="F593">
        <v>11</v>
      </c>
      <c r="G593">
        <v>64.706</v>
      </c>
    </row>
    <row r="594" spans="1:7" ht="12.75">
      <c r="A594" t="s">
        <v>7</v>
      </c>
      <c r="B594" t="s">
        <v>21</v>
      </c>
      <c r="C594" t="s">
        <v>10</v>
      </c>
      <c r="D594">
        <v>1</v>
      </c>
      <c r="E594">
        <v>1</v>
      </c>
      <c r="F594">
        <v>2</v>
      </c>
      <c r="G594">
        <v>25</v>
      </c>
    </row>
    <row r="595" spans="1:7" ht="12.75">
      <c r="A595" t="s">
        <v>7</v>
      </c>
      <c r="B595" t="s">
        <v>21</v>
      </c>
      <c r="C595" t="s">
        <v>10</v>
      </c>
      <c r="D595">
        <v>1</v>
      </c>
      <c r="E595">
        <v>2</v>
      </c>
      <c r="F595">
        <v>2</v>
      </c>
      <c r="G595">
        <v>25</v>
      </c>
    </row>
    <row r="596" spans="1:7" ht="12.75">
      <c r="A596" t="s">
        <v>7</v>
      </c>
      <c r="B596" t="s">
        <v>21</v>
      </c>
      <c r="C596" t="s">
        <v>10</v>
      </c>
      <c r="D596">
        <v>1</v>
      </c>
      <c r="E596">
        <v>3</v>
      </c>
      <c r="F596">
        <v>4</v>
      </c>
      <c r="G596">
        <v>50</v>
      </c>
    </row>
    <row r="597" spans="1:7" ht="12.75">
      <c r="A597" t="s">
        <v>7</v>
      </c>
      <c r="B597" t="s">
        <v>21</v>
      </c>
      <c r="C597" t="s">
        <v>10</v>
      </c>
      <c r="D597">
        <v>1</v>
      </c>
      <c r="E597">
        <v>4</v>
      </c>
      <c r="F597">
        <v>0</v>
      </c>
      <c r="G597">
        <v>0</v>
      </c>
    </row>
    <row r="598" spans="1:7" ht="12.75">
      <c r="A598" t="s">
        <v>7</v>
      </c>
      <c r="B598" t="s">
        <v>21</v>
      </c>
      <c r="C598" t="s">
        <v>10</v>
      </c>
      <c r="D598">
        <v>2</v>
      </c>
      <c r="E598">
        <v>1</v>
      </c>
      <c r="F598">
        <v>1</v>
      </c>
      <c r="G598">
        <v>5.556</v>
      </c>
    </row>
    <row r="599" spans="1:7" ht="12.75">
      <c r="A599" t="s">
        <v>7</v>
      </c>
      <c r="B599" t="s">
        <v>21</v>
      </c>
      <c r="C599" t="s">
        <v>10</v>
      </c>
      <c r="D599">
        <v>2</v>
      </c>
      <c r="E599">
        <v>2</v>
      </c>
      <c r="F599">
        <v>8</v>
      </c>
      <c r="G599">
        <v>44.444</v>
      </c>
    </row>
    <row r="600" spans="1:7" ht="12.75">
      <c r="A600" t="s">
        <v>7</v>
      </c>
      <c r="B600" t="s">
        <v>21</v>
      </c>
      <c r="C600" t="s">
        <v>10</v>
      </c>
      <c r="D600">
        <v>2</v>
      </c>
      <c r="E600">
        <v>3</v>
      </c>
      <c r="F600">
        <v>7</v>
      </c>
      <c r="G600">
        <v>38.889</v>
      </c>
    </row>
    <row r="601" spans="1:7" ht="12.75">
      <c r="A601" t="s">
        <v>7</v>
      </c>
      <c r="B601" t="s">
        <v>21</v>
      </c>
      <c r="C601" t="s">
        <v>10</v>
      </c>
      <c r="D601">
        <v>2</v>
      </c>
      <c r="E601">
        <v>4</v>
      </c>
      <c r="F601">
        <v>2</v>
      </c>
      <c r="G601">
        <v>11.111</v>
      </c>
    </row>
    <row r="602" spans="1:7" ht="12.75">
      <c r="A602" t="s">
        <v>7</v>
      </c>
      <c r="B602" t="s">
        <v>21</v>
      </c>
      <c r="C602" t="s">
        <v>10</v>
      </c>
      <c r="D602">
        <v>3</v>
      </c>
      <c r="E602">
        <v>1</v>
      </c>
      <c r="F602">
        <v>6</v>
      </c>
      <c r="G602">
        <v>20.69</v>
      </c>
    </row>
    <row r="603" spans="1:7" ht="12.75">
      <c r="A603" t="s">
        <v>7</v>
      </c>
      <c r="B603" t="s">
        <v>21</v>
      </c>
      <c r="C603" t="s">
        <v>10</v>
      </c>
      <c r="D603">
        <v>3</v>
      </c>
      <c r="E603">
        <v>2</v>
      </c>
      <c r="F603">
        <v>6</v>
      </c>
      <c r="G603">
        <v>20.69</v>
      </c>
    </row>
    <row r="604" spans="1:7" ht="12.75">
      <c r="A604" t="s">
        <v>7</v>
      </c>
      <c r="B604" t="s">
        <v>21</v>
      </c>
      <c r="C604" t="s">
        <v>10</v>
      </c>
      <c r="D604">
        <v>3</v>
      </c>
      <c r="E604">
        <v>3</v>
      </c>
      <c r="F604">
        <v>12</v>
      </c>
      <c r="G604">
        <v>41.379</v>
      </c>
    </row>
    <row r="605" spans="1:7" ht="12.75">
      <c r="A605" t="s">
        <v>7</v>
      </c>
      <c r="B605" t="s">
        <v>21</v>
      </c>
      <c r="C605" t="s">
        <v>10</v>
      </c>
      <c r="D605">
        <v>3</v>
      </c>
      <c r="E605">
        <v>4</v>
      </c>
      <c r="F605">
        <v>5</v>
      </c>
      <c r="G605">
        <v>17.241</v>
      </c>
    </row>
    <row r="606" spans="1:7" ht="12.75">
      <c r="A606" t="s">
        <v>7</v>
      </c>
      <c r="B606" t="s">
        <v>21</v>
      </c>
      <c r="C606" t="s">
        <v>10</v>
      </c>
      <c r="D606">
        <v>4</v>
      </c>
      <c r="E606">
        <v>1</v>
      </c>
      <c r="F606">
        <v>4</v>
      </c>
      <c r="G606">
        <v>21.053</v>
      </c>
    </row>
    <row r="607" spans="1:7" ht="12.75">
      <c r="A607" t="s">
        <v>7</v>
      </c>
      <c r="B607" t="s">
        <v>21</v>
      </c>
      <c r="C607" t="s">
        <v>10</v>
      </c>
      <c r="D607">
        <v>4</v>
      </c>
      <c r="E607">
        <v>2</v>
      </c>
      <c r="F607">
        <v>7</v>
      </c>
      <c r="G607">
        <v>36.842</v>
      </c>
    </row>
    <row r="608" spans="1:7" ht="12.75">
      <c r="A608" t="s">
        <v>7</v>
      </c>
      <c r="B608" t="s">
        <v>21</v>
      </c>
      <c r="C608" t="s">
        <v>10</v>
      </c>
      <c r="D608">
        <v>4</v>
      </c>
      <c r="E608">
        <v>3</v>
      </c>
      <c r="F608">
        <v>8</v>
      </c>
      <c r="G608">
        <v>42.105</v>
      </c>
    </row>
    <row r="609" spans="1:7" ht="12.75">
      <c r="A609" t="s">
        <v>7</v>
      </c>
      <c r="B609" t="s">
        <v>21</v>
      </c>
      <c r="C609" t="s">
        <v>10</v>
      </c>
      <c r="D609">
        <v>4</v>
      </c>
      <c r="E609">
        <v>4</v>
      </c>
      <c r="F609">
        <v>0</v>
      </c>
      <c r="G609">
        <v>0</v>
      </c>
    </row>
    <row r="610" spans="1:7" ht="12.75">
      <c r="A610" t="s">
        <v>7</v>
      </c>
      <c r="B610" t="s">
        <v>21</v>
      </c>
      <c r="C610" t="s">
        <v>14</v>
      </c>
      <c r="D610">
        <v>1</v>
      </c>
      <c r="E610">
        <v>1</v>
      </c>
      <c r="F610">
        <v>3</v>
      </c>
      <c r="G610">
        <v>15.789</v>
      </c>
    </row>
    <row r="611" spans="1:7" ht="12.75">
      <c r="A611" t="s">
        <v>7</v>
      </c>
      <c r="B611" t="s">
        <v>21</v>
      </c>
      <c r="C611" t="s">
        <v>14</v>
      </c>
      <c r="D611">
        <v>1</v>
      </c>
      <c r="E611">
        <v>2</v>
      </c>
      <c r="F611">
        <v>1</v>
      </c>
      <c r="G611">
        <v>5.263</v>
      </c>
    </row>
    <row r="612" spans="1:7" ht="12.75">
      <c r="A612" t="s">
        <v>7</v>
      </c>
      <c r="B612" t="s">
        <v>21</v>
      </c>
      <c r="C612" t="s">
        <v>14</v>
      </c>
      <c r="D612">
        <v>1</v>
      </c>
      <c r="E612">
        <v>3</v>
      </c>
      <c r="F612">
        <v>0</v>
      </c>
      <c r="G612">
        <v>0</v>
      </c>
    </row>
    <row r="613" spans="1:7" ht="12.75">
      <c r="A613" t="s">
        <v>7</v>
      </c>
      <c r="B613" t="s">
        <v>21</v>
      </c>
      <c r="C613" t="s">
        <v>14</v>
      </c>
      <c r="D613">
        <v>1</v>
      </c>
      <c r="E613">
        <v>4</v>
      </c>
      <c r="F613">
        <v>15</v>
      </c>
      <c r="G613">
        <v>78.947</v>
      </c>
    </row>
    <row r="614" spans="1:7" ht="12.75">
      <c r="A614" t="s">
        <v>7</v>
      </c>
      <c r="B614" t="s">
        <v>21</v>
      </c>
      <c r="C614" t="s">
        <v>14</v>
      </c>
      <c r="D614">
        <v>2</v>
      </c>
      <c r="E614">
        <v>1</v>
      </c>
      <c r="F614">
        <v>2</v>
      </c>
      <c r="G614">
        <v>13.333</v>
      </c>
    </row>
    <row r="615" spans="1:7" ht="12.75">
      <c r="A615" t="s">
        <v>7</v>
      </c>
      <c r="B615" t="s">
        <v>21</v>
      </c>
      <c r="C615" t="s">
        <v>14</v>
      </c>
      <c r="D615">
        <v>2</v>
      </c>
      <c r="E615">
        <v>2</v>
      </c>
      <c r="F615">
        <v>0</v>
      </c>
      <c r="G615">
        <v>0</v>
      </c>
    </row>
    <row r="616" spans="1:7" ht="12.75">
      <c r="A616" t="s">
        <v>7</v>
      </c>
      <c r="B616" t="s">
        <v>21</v>
      </c>
      <c r="C616" t="s">
        <v>14</v>
      </c>
      <c r="D616">
        <v>2</v>
      </c>
      <c r="E616">
        <v>3</v>
      </c>
      <c r="F616">
        <v>0</v>
      </c>
      <c r="G616">
        <v>0</v>
      </c>
    </row>
    <row r="617" spans="1:7" ht="12.75">
      <c r="A617" t="s">
        <v>7</v>
      </c>
      <c r="B617" t="s">
        <v>21</v>
      </c>
      <c r="C617" t="s">
        <v>14</v>
      </c>
      <c r="D617">
        <v>2</v>
      </c>
      <c r="E617">
        <v>4</v>
      </c>
      <c r="F617">
        <v>13</v>
      </c>
      <c r="G617">
        <v>86.667</v>
      </c>
    </row>
    <row r="618" spans="1:7" ht="12.75">
      <c r="A618" t="s">
        <v>7</v>
      </c>
      <c r="B618" t="s">
        <v>21</v>
      </c>
      <c r="C618" t="s">
        <v>14</v>
      </c>
      <c r="D618">
        <v>3</v>
      </c>
      <c r="E618">
        <v>1</v>
      </c>
      <c r="F618">
        <v>1</v>
      </c>
      <c r="G618">
        <v>4.545</v>
      </c>
    </row>
    <row r="619" spans="1:7" ht="12.75">
      <c r="A619" t="s">
        <v>7</v>
      </c>
      <c r="B619" t="s">
        <v>21</v>
      </c>
      <c r="C619" t="s">
        <v>14</v>
      </c>
      <c r="D619">
        <v>3</v>
      </c>
      <c r="E619">
        <v>2</v>
      </c>
      <c r="F619">
        <v>2</v>
      </c>
      <c r="G619">
        <v>9.091</v>
      </c>
    </row>
    <row r="620" spans="1:7" ht="12.75">
      <c r="A620" t="s">
        <v>7</v>
      </c>
      <c r="B620" t="s">
        <v>21</v>
      </c>
      <c r="C620" t="s">
        <v>14</v>
      </c>
      <c r="D620">
        <v>3</v>
      </c>
      <c r="E620">
        <v>3</v>
      </c>
      <c r="F620">
        <v>0</v>
      </c>
      <c r="G620">
        <v>0</v>
      </c>
    </row>
    <row r="621" spans="1:7" ht="12.75">
      <c r="A621" t="s">
        <v>7</v>
      </c>
      <c r="B621" t="s">
        <v>21</v>
      </c>
      <c r="C621" t="s">
        <v>14</v>
      </c>
      <c r="D621">
        <v>3</v>
      </c>
      <c r="E621">
        <v>4</v>
      </c>
      <c r="F621">
        <v>19</v>
      </c>
      <c r="G621">
        <v>86.364</v>
      </c>
    </row>
    <row r="622" spans="1:7" ht="12.75">
      <c r="A622" t="s">
        <v>7</v>
      </c>
      <c r="B622" t="s">
        <v>21</v>
      </c>
      <c r="C622" t="s">
        <v>14</v>
      </c>
      <c r="D622">
        <v>4</v>
      </c>
      <c r="E622">
        <v>1</v>
      </c>
      <c r="F622">
        <v>0</v>
      </c>
      <c r="G622">
        <v>0</v>
      </c>
    </row>
    <row r="623" spans="1:7" ht="12.75">
      <c r="A623" t="s">
        <v>7</v>
      </c>
      <c r="B623" t="s">
        <v>21</v>
      </c>
      <c r="C623" t="s">
        <v>14</v>
      </c>
      <c r="D623">
        <v>4</v>
      </c>
      <c r="E623">
        <v>2</v>
      </c>
      <c r="F623">
        <v>0</v>
      </c>
      <c r="G623">
        <v>0</v>
      </c>
    </row>
    <row r="624" spans="1:7" ht="12.75">
      <c r="A624" t="s">
        <v>7</v>
      </c>
      <c r="B624" t="s">
        <v>21</v>
      </c>
      <c r="C624" t="s">
        <v>14</v>
      </c>
      <c r="D624">
        <v>4</v>
      </c>
      <c r="E624">
        <v>3</v>
      </c>
      <c r="F624">
        <v>3</v>
      </c>
      <c r="G624">
        <v>13.636</v>
      </c>
    </row>
    <row r="625" spans="1:7" ht="12.75">
      <c r="A625" t="s">
        <v>7</v>
      </c>
      <c r="B625" t="s">
        <v>21</v>
      </c>
      <c r="C625" t="s">
        <v>14</v>
      </c>
      <c r="D625">
        <v>4</v>
      </c>
      <c r="E625">
        <v>4</v>
      </c>
      <c r="F625">
        <v>19</v>
      </c>
      <c r="G625">
        <v>86.364</v>
      </c>
    </row>
    <row r="626" spans="1:7" ht="12.75">
      <c r="A626" t="s">
        <v>7</v>
      </c>
      <c r="B626" t="s">
        <v>21</v>
      </c>
      <c r="C626" t="s">
        <v>16</v>
      </c>
      <c r="D626">
        <v>1</v>
      </c>
      <c r="E626">
        <v>1</v>
      </c>
      <c r="F626">
        <v>2</v>
      </c>
      <c r="G626">
        <v>11.765</v>
      </c>
    </row>
    <row r="627" spans="1:7" ht="12.75">
      <c r="A627" t="s">
        <v>7</v>
      </c>
      <c r="B627" t="s">
        <v>21</v>
      </c>
      <c r="C627" t="s">
        <v>16</v>
      </c>
      <c r="D627">
        <v>1</v>
      </c>
      <c r="E627">
        <v>2</v>
      </c>
      <c r="F627">
        <v>1</v>
      </c>
      <c r="G627">
        <v>5.882</v>
      </c>
    </row>
    <row r="628" spans="1:7" ht="12.75">
      <c r="A628" t="s">
        <v>7</v>
      </c>
      <c r="B628" t="s">
        <v>21</v>
      </c>
      <c r="C628" t="s">
        <v>16</v>
      </c>
      <c r="D628">
        <v>1</v>
      </c>
      <c r="E628">
        <v>3</v>
      </c>
      <c r="F628">
        <v>1</v>
      </c>
      <c r="G628">
        <v>5.882</v>
      </c>
    </row>
    <row r="629" spans="1:7" ht="12.75">
      <c r="A629" t="s">
        <v>7</v>
      </c>
      <c r="B629" t="s">
        <v>21</v>
      </c>
      <c r="C629" t="s">
        <v>16</v>
      </c>
      <c r="D629">
        <v>1</v>
      </c>
      <c r="E629">
        <v>4</v>
      </c>
      <c r="F629">
        <v>13</v>
      </c>
      <c r="G629">
        <v>76.471</v>
      </c>
    </row>
    <row r="630" spans="1:7" ht="12.75">
      <c r="A630" t="s">
        <v>7</v>
      </c>
      <c r="B630" t="s">
        <v>21</v>
      </c>
      <c r="C630" t="s">
        <v>16</v>
      </c>
      <c r="D630">
        <v>2</v>
      </c>
      <c r="E630">
        <v>1</v>
      </c>
      <c r="F630">
        <v>0</v>
      </c>
      <c r="G630">
        <v>0</v>
      </c>
    </row>
    <row r="631" spans="1:7" ht="12.75">
      <c r="A631" t="s">
        <v>7</v>
      </c>
      <c r="B631" t="s">
        <v>21</v>
      </c>
      <c r="C631" t="s">
        <v>16</v>
      </c>
      <c r="D631">
        <v>2</v>
      </c>
      <c r="E631">
        <v>2</v>
      </c>
      <c r="F631">
        <v>1</v>
      </c>
      <c r="G631">
        <v>10</v>
      </c>
    </row>
    <row r="632" spans="1:7" ht="12.75">
      <c r="A632" t="s">
        <v>7</v>
      </c>
      <c r="B632" t="s">
        <v>21</v>
      </c>
      <c r="C632" t="s">
        <v>16</v>
      </c>
      <c r="D632">
        <v>2</v>
      </c>
      <c r="E632">
        <v>3</v>
      </c>
      <c r="F632">
        <v>0</v>
      </c>
      <c r="G632">
        <v>0</v>
      </c>
    </row>
    <row r="633" spans="1:7" ht="12.75">
      <c r="A633" t="s">
        <v>7</v>
      </c>
      <c r="B633" t="s">
        <v>21</v>
      </c>
      <c r="C633" t="s">
        <v>16</v>
      </c>
      <c r="D633">
        <v>2</v>
      </c>
      <c r="E633">
        <v>4</v>
      </c>
      <c r="F633">
        <v>9</v>
      </c>
      <c r="G633">
        <v>90</v>
      </c>
    </row>
    <row r="634" spans="1:7" ht="12.75">
      <c r="A634" t="s">
        <v>7</v>
      </c>
      <c r="B634" t="s">
        <v>21</v>
      </c>
      <c r="C634" t="s">
        <v>16</v>
      </c>
      <c r="D634">
        <v>3</v>
      </c>
      <c r="E634">
        <v>1</v>
      </c>
      <c r="F634">
        <v>1</v>
      </c>
      <c r="G634">
        <v>5.556</v>
      </c>
    </row>
    <row r="635" spans="1:7" ht="12.75">
      <c r="A635" t="s">
        <v>7</v>
      </c>
      <c r="B635" t="s">
        <v>21</v>
      </c>
      <c r="C635" t="s">
        <v>16</v>
      </c>
      <c r="D635">
        <v>3</v>
      </c>
      <c r="E635">
        <v>2</v>
      </c>
      <c r="F635">
        <v>2</v>
      </c>
      <c r="G635">
        <v>11.111</v>
      </c>
    </row>
    <row r="636" spans="1:7" ht="12.75">
      <c r="A636" t="s">
        <v>7</v>
      </c>
      <c r="B636" t="s">
        <v>21</v>
      </c>
      <c r="C636" t="s">
        <v>16</v>
      </c>
      <c r="D636">
        <v>3</v>
      </c>
      <c r="E636">
        <v>3</v>
      </c>
      <c r="F636">
        <v>0</v>
      </c>
      <c r="G636">
        <v>0</v>
      </c>
    </row>
    <row r="637" spans="1:7" ht="12.75">
      <c r="A637" t="s">
        <v>7</v>
      </c>
      <c r="B637" t="s">
        <v>21</v>
      </c>
      <c r="C637" t="s">
        <v>16</v>
      </c>
      <c r="D637">
        <v>3</v>
      </c>
      <c r="E637">
        <v>4</v>
      </c>
      <c r="F637">
        <v>15</v>
      </c>
      <c r="G637">
        <v>83.333</v>
      </c>
    </row>
    <row r="638" spans="1:7" ht="12.75">
      <c r="A638" t="s">
        <v>7</v>
      </c>
      <c r="B638" t="s">
        <v>21</v>
      </c>
      <c r="C638" t="s">
        <v>16</v>
      </c>
      <c r="D638">
        <v>4</v>
      </c>
      <c r="E638">
        <v>1</v>
      </c>
      <c r="F638">
        <v>2</v>
      </c>
      <c r="G638">
        <v>10</v>
      </c>
    </row>
    <row r="639" spans="1:7" ht="12.75">
      <c r="A639" t="s">
        <v>7</v>
      </c>
      <c r="B639" t="s">
        <v>21</v>
      </c>
      <c r="C639" t="s">
        <v>16</v>
      </c>
      <c r="D639">
        <v>4</v>
      </c>
      <c r="E639">
        <v>2</v>
      </c>
      <c r="F639">
        <v>0</v>
      </c>
      <c r="G639">
        <v>0</v>
      </c>
    </row>
    <row r="640" spans="1:7" ht="12.75">
      <c r="A640" t="s">
        <v>7</v>
      </c>
      <c r="B640" t="s">
        <v>21</v>
      </c>
      <c r="C640" t="s">
        <v>16</v>
      </c>
      <c r="D640">
        <v>4</v>
      </c>
      <c r="E640">
        <v>3</v>
      </c>
      <c r="F640">
        <v>1</v>
      </c>
      <c r="G640">
        <v>5</v>
      </c>
    </row>
    <row r="641" spans="1:7" ht="12.75">
      <c r="A641" t="s">
        <v>7</v>
      </c>
      <c r="B641" t="s">
        <v>21</v>
      </c>
      <c r="C641" t="s">
        <v>16</v>
      </c>
      <c r="D641">
        <v>4</v>
      </c>
      <c r="E641">
        <v>4</v>
      </c>
      <c r="F641">
        <v>17</v>
      </c>
      <c r="G641">
        <v>85</v>
      </c>
    </row>
    <row r="642" spans="1:7" ht="12.75">
      <c r="A642" t="s">
        <v>7</v>
      </c>
      <c r="B642" t="s">
        <v>21</v>
      </c>
      <c r="C642" t="s">
        <v>15</v>
      </c>
      <c r="D642">
        <v>1</v>
      </c>
      <c r="E642">
        <v>1</v>
      </c>
      <c r="F642">
        <v>2</v>
      </c>
      <c r="G642">
        <v>14.286</v>
      </c>
    </row>
    <row r="643" spans="1:7" ht="12.75">
      <c r="A643" t="s">
        <v>7</v>
      </c>
      <c r="B643" t="s">
        <v>21</v>
      </c>
      <c r="C643" t="s">
        <v>15</v>
      </c>
      <c r="D643">
        <v>1</v>
      </c>
      <c r="E643">
        <v>2</v>
      </c>
      <c r="F643">
        <v>0</v>
      </c>
      <c r="G643">
        <v>0</v>
      </c>
    </row>
    <row r="644" spans="1:7" ht="12.75">
      <c r="A644" t="s">
        <v>7</v>
      </c>
      <c r="B644" t="s">
        <v>21</v>
      </c>
      <c r="C644" t="s">
        <v>15</v>
      </c>
      <c r="D644">
        <v>1</v>
      </c>
      <c r="E644">
        <v>3</v>
      </c>
      <c r="F644">
        <v>0</v>
      </c>
      <c r="G644">
        <v>0</v>
      </c>
    </row>
    <row r="645" spans="1:7" ht="12.75">
      <c r="A645" t="s">
        <v>7</v>
      </c>
      <c r="B645" t="s">
        <v>21</v>
      </c>
      <c r="C645" t="s">
        <v>15</v>
      </c>
      <c r="D645">
        <v>1</v>
      </c>
      <c r="E645">
        <v>4</v>
      </c>
      <c r="F645">
        <v>12</v>
      </c>
      <c r="G645">
        <v>85.714</v>
      </c>
    </row>
    <row r="646" spans="1:7" ht="12.75">
      <c r="A646" t="s">
        <v>7</v>
      </c>
      <c r="B646" t="s">
        <v>21</v>
      </c>
      <c r="C646" t="s">
        <v>15</v>
      </c>
      <c r="D646">
        <v>2</v>
      </c>
      <c r="E646">
        <v>1</v>
      </c>
      <c r="F646">
        <v>0</v>
      </c>
      <c r="G646">
        <v>0</v>
      </c>
    </row>
    <row r="647" spans="1:7" ht="12.75">
      <c r="A647" t="s">
        <v>7</v>
      </c>
      <c r="B647" t="s">
        <v>21</v>
      </c>
      <c r="C647" t="s">
        <v>15</v>
      </c>
      <c r="D647">
        <v>2</v>
      </c>
      <c r="E647">
        <v>2</v>
      </c>
      <c r="F647">
        <v>0</v>
      </c>
      <c r="G647">
        <v>0</v>
      </c>
    </row>
    <row r="648" spans="1:7" ht="12.75">
      <c r="A648" t="s">
        <v>7</v>
      </c>
      <c r="B648" t="s">
        <v>21</v>
      </c>
      <c r="C648" t="s">
        <v>15</v>
      </c>
      <c r="D648">
        <v>2</v>
      </c>
      <c r="E648">
        <v>3</v>
      </c>
      <c r="F648">
        <v>1</v>
      </c>
      <c r="G648">
        <v>6.667</v>
      </c>
    </row>
    <row r="649" spans="1:7" ht="12.75">
      <c r="A649" t="s">
        <v>7</v>
      </c>
      <c r="B649" t="s">
        <v>21</v>
      </c>
      <c r="C649" t="s">
        <v>15</v>
      </c>
      <c r="D649">
        <v>2</v>
      </c>
      <c r="E649">
        <v>4</v>
      </c>
      <c r="F649">
        <v>14</v>
      </c>
      <c r="G649">
        <v>93.333</v>
      </c>
    </row>
    <row r="650" spans="1:7" ht="12.75">
      <c r="A650" t="s">
        <v>7</v>
      </c>
      <c r="B650" t="s">
        <v>21</v>
      </c>
      <c r="C650" t="s">
        <v>15</v>
      </c>
      <c r="D650">
        <v>3</v>
      </c>
      <c r="E650">
        <v>1</v>
      </c>
      <c r="F650">
        <v>0</v>
      </c>
      <c r="G650">
        <v>0</v>
      </c>
    </row>
    <row r="651" spans="1:7" ht="12.75">
      <c r="A651" t="s">
        <v>7</v>
      </c>
      <c r="B651" t="s">
        <v>21</v>
      </c>
      <c r="C651" t="s">
        <v>15</v>
      </c>
      <c r="D651">
        <v>3</v>
      </c>
      <c r="E651">
        <v>2</v>
      </c>
      <c r="F651">
        <v>0</v>
      </c>
      <c r="G651">
        <v>0</v>
      </c>
    </row>
    <row r="652" spans="1:7" ht="12.75">
      <c r="A652" t="s">
        <v>7</v>
      </c>
      <c r="B652" t="s">
        <v>21</v>
      </c>
      <c r="C652" t="s">
        <v>15</v>
      </c>
      <c r="D652">
        <v>3</v>
      </c>
      <c r="E652">
        <v>3</v>
      </c>
      <c r="F652">
        <v>0</v>
      </c>
      <c r="G652">
        <v>0</v>
      </c>
    </row>
    <row r="653" spans="1:7" ht="12.75">
      <c r="A653" t="s">
        <v>7</v>
      </c>
      <c r="B653" t="s">
        <v>21</v>
      </c>
      <c r="C653" t="s">
        <v>15</v>
      </c>
      <c r="D653">
        <v>3</v>
      </c>
      <c r="E653">
        <v>4</v>
      </c>
      <c r="F653">
        <v>11</v>
      </c>
      <c r="G653">
        <v>100</v>
      </c>
    </row>
    <row r="654" spans="1:7" ht="12.75">
      <c r="A654" t="s">
        <v>7</v>
      </c>
      <c r="B654" t="s">
        <v>21</v>
      </c>
      <c r="C654" t="s">
        <v>15</v>
      </c>
      <c r="D654">
        <v>4</v>
      </c>
      <c r="E654">
        <v>1</v>
      </c>
      <c r="F654">
        <v>0</v>
      </c>
      <c r="G654">
        <v>0</v>
      </c>
    </row>
    <row r="655" spans="1:7" ht="12.75">
      <c r="A655" t="s">
        <v>7</v>
      </c>
      <c r="B655" t="s">
        <v>21</v>
      </c>
      <c r="C655" t="s">
        <v>15</v>
      </c>
      <c r="D655">
        <v>4</v>
      </c>
      <c r="E655">
        <v>2</v>
      </c>
      <c r="F655">
        <v>1</v>
      </c>
      <c r="G655">
        <v>4.762</v>
      </c>
    </row>
    <row r="656" spans="1:7" ht="12.75">
      <c r="A656" t="s">
        <v>7</v>
      </c>
      <c r="B656" t="s">
        <v>21</v>
      </c>
      <c r="C656" t="s">
        <v>15</v>
      </c>
      <c r="D656">
        <v>4</v>
      </c>
      <c r="E656">
        <v>3</v>
      </c>
      <c r="F656">
        <v>5</v>
      </c>
      <c r="G656">
        <v>23.81</v>
      </c>
    </row>
    <row r="657" spans="1:7" ht="12.75">
      <c r="A657" t="s">
        <v>7</v>
      </c>
      <c r="B657" t="s">
        <v>21</v>
      </c>
      <c r="C657" t="s">
        <v>15</v>
      </c>
      <c r="D657">
        <v>4</v>
      </c>
      <c r="E657">
        <v>4</v>
      </c>
      <c r="F657">
        <v>15</v>
      </c>
      <c r="G657">
        <v>71.429</v>
      </c>
    </row>
  </sheetData>
  <printOptions gridLines="1"/>
  <pageMargins left="0.75" right="0.75" top="1" bottom="1" header="0.5" footer="0.5"/>
  <pageSetup orientation="portrait" paperSize="9"/>
  <headerFooter alignWithMargins="0">
    <oddHeader>&amp;C&amp;F</oddHeader>
    <oddFooter>&amp;CPage &amp;P</oddFooter>
  </headerFooter>
</worksheet>
</file>

<file path=xl/worksheets/sheet2.xml><?xml version="1.0" encoding="utf-8"?>
<worksheet xmlns="http://schemas.openxmlformats.org/spreadsheetml/2006/main" xmlns:r="http://schemas.openxmlformats.org/officeDocument/2006/relationships">
  <dimension ref="A1:G329"/>
  <sheetViews>
    <sheetView workbookViewId="0" topLeftCell="A1">
      <selection activeCell="G2" sqref="G2:G329"/>
    </sheetView>
  </sheetViews>
  <sheetFormatPr defaultColWidth="9.00390625" defaultRowHeight="12.75"/>
  <cols>
    <col min="1" max="2" width="11.375" style="0" customWidth="1"/>
    <col min="3" max="3" width="11.375" style="1" customWidth="1"/>
    <col min="4" max="16384" width="11.375" style="0" customWidth="1"/>
  </cols>
  <sheetData>
    <row r="1" spans="1:7" ht="12.75">
      <c r="A1" t="s">
        <v>0</v>
      </c>
      <c r="B1" t="s">
        <v>1</v>
      </c>
      <c r="C1" t="s">
        <v>2</v>
      </c>
      <c r="D1" t="s">
        <v>3</v>
      </c>
      <c r="E1" t="s">
        <v>32</v>
      </c>
      <c r="F1" t="s">
        <v>5</v>
      </c>
      <c r="G1" t="s">
        <v>70</v>
      </c>
    </row>
    <row r="2" spans="1:7" ht="12.75">
      <c r="A2" t="s">
        <v>7</v>
      </c>
      <c r="B2" t="s">
        <v>8</v>
      </c>
      <c r="C2" s="1" t="s">
        <v>22</v>
      </c>
      <c r="D2">
        <v>1</v>
      </c>
      <c r="E2" t="s">
        <v>30</v>
      </c>
      <c r="F2">
        <v>7</v>
      </c>
      <c r="G2">
        <f>100*(F2/(SUM(F2:F3)))</f>
        <v>46.666666666666664</v>
      </c>
    </row>
    <row r="3" spans="1:7" ht="12.75">
      <c r="A3" t="s">
        <v>7</v>
      </c>
      <c r="B3" t="s">
        <v>8</v>
      </c>
      <c r="C3" s="1" t="s">
        <v>22</v>
      </c>
      <c r="D3">
        <v>1</v>
      </c>
      <c r="E3" t="s">
        <v>31</v>
      </c>
      <c r="F3">
        <v>8</v>
      </c>
      <c r="G3">
        <f>100*(F3/(SUM(F2:F3)))</f>
        <v>53.333333333333336</v>
      </c>
    </row>
    <row r="4" spans="1:7" ht="12.75">
      <c r="A4" t="s">
        <v>7</v>
      </c>
      <c r="B4" t="s">
        <v>8</v>
      </c>
      <c r="C4" s="1" t="s">
        <v>22</v>
      </c>
      <c r="D4">
        <v>2</v>
      </c>
      <c r="E4" t="s">
        <v>30</v>
      </c>
      <c r="F4">
        <v>1</v>
      </c>
      <c r="G4">
        <f>100*(F4/(SUM(F4:F5)))</f>
        <v>16.666666666666664</v>
      </c>
    </row>
    <row r="5" spans="1:7" ht="12.75">
      <c r="A5" t="s">
        <v>7</v>
      </c>
      <c r="B5" t="s">
        <v>8</v>
      </c>
      <c r="C5" s="1" t="s">
        <v>22</v>
      </c>
      <c r="D5">
        <v>2</v>
      </c>
      <c r="E5" t="s">
        <v>31</v>
      </c>
      <c r="F5">
        <v>5</v>
      </c>
      <c r="G5">
        <f>100*(F5/(SUM(F4:F5)))</f>
        <v>83.33333333333334</v>
      </c>
    </row>
    <row r="6" spans="1:7" ht="12.75">
      <c r="A6" t="s">
        <v>7</v>
      </c>
      <c r="B6" t="s">
        <v>8</v>
      </c>
      <c r="C6" s="1" t="s">
        <v>22</v>
      </c>
      <c r="D6">
        <v>3</v>
      </c>
      <c r="E6" t="s">
        <v>30</v>
      </c>
      <c r="F6">
        <v>15</v>
      </c>
      <c r="G6">
        <f>100*(F6/(SUM(F6:F7)))</f>
        <v>62.5</v>
      </c>
    </row>
    <row r="7" spans="1:7" ht="12.75">
      <c r="A7" t="s">
        <v>7</v>
      </c>
      <c r="B7" t="s">
        <v>8</v>
      </c>
      <c r="C7" s="1" t="s">
        <v>22</v>
      </c>
      <c r="D7">
        <v>3</v>
      </c>
      <c r="E7" t="s">
        <v>31</v>
      </c>
      <c r="F7">
        <v>9</v>
      </c>
      <c r="G7">
        <f>100*(F7/(SUM(F6:F7)))</f>
        <v>37.5</v>
      </c>
    </row>
    <row r="8" spans="1:7" ht="12.75">
      <c r="A8" t="s">
        <v>7</v>
      </c>
      <c r="B8" t="s">
        <v>8</v>
      </c>
      <c r="C8" s="1" t="s">
        <v>22</v>
      </c>
      <c r="D8">
        <v>4</v>
      </c>
      <c r="E8" t="s">
        <v>30</v>
      </c>
      <c r="F8">
        <v>4</v>
      </c>
      <c r="G8">
        <f>100*(F8/(SUM(F8:F9)))</f>
        <v>50</v>
      </c>
    </row>
    <row r="9" spans="1:7" ht="12.75">
      <c r="A9" t="s">
        <v>7</v>
      </c>
      <c r="B9" t="s">
        <v>8</v>
      </c>
      <c r="C9" s="1" t="s">
        <v>22</v>
      </c>
      <c r="D9">
        <v>4</v>
      </c>
      <c r="E9" t="s">
        <v>31</v>
      </c>
      <c r="F9">
        <v>4</v>
      </c>
      <c r="G9">
        <f>100*(F9/(SUM(F8:F9)))</f>
        <v>50</v>
      </c>
    </row>
    <row r="10" spans="1:7" ht="12.75">
      <c r="A10" t="s">
        <v>7</v>
      </c>
      <c r="B10" t="s">
        <v>8</v>
      </c>
      <c r="C10" s="1" t="s">
        <v>23</v>
      </c>
      <c r="D10">
        <v>1</v>
      </c>
      <c r="E10" t="s">
        <v>30</v>
      </c>
      <c r="F10">
        <v>5</v>
      </c>
      <c r="G10">
        <f>100*(F10/(SUM(F10:F11)))</f>
        <v>83.33333333333334</v>
      </c>
    </row>
    <row r="11" spans="1:7" ht="12.75">
      <c r="A11" t="s">
        <v>7</v>
      </c>
      <c r="B11" t="s">
        <v>8</v>
      </c>
      <c r="C11" s="1" t="s">
        <v>23</v>
      </c>
      <c r="D11">
        <v>1</v>
      </c>
      <c r="E11" t="s">
        <v>31</v>
      </c>
      <c r="F11">
        <v>1</v>
      </c>
      <c r="G11">
        <f>100*(F11/(SUM(F10:F11)))</f>
        <v>16.666666666666664</v>
      </c>
    </row>
    <row r="12" spans="1:7" ht="12.75">
      <c r="A12" t="s">
        <v>7</v>
      </c>
      <c r="B12" t="s">
        <v>8</v>
      </c>
      <c r="C12" s="1" t="s">
        <v>23</v>
      </c>
      <c r="D12">
        <v>2</v>
      </c>
      <c r="E12" t="s">
        <v>30</v>
      </c>
      <c r="F12">
        <v>11</v>
      </c>
      <c r="G12">
        <f>100*(F12/(SUM(F12:F13)))</f>
        <v>91.66666666666666</v>
      </c>
    </row>
    <row r="13" spans="1:7" ht="12.75">
      <c r="A13" t="s">
        <v>7</v>
      </c>
      <c r="B13" t="s">
        <v>8</v>
      </c>
      <c r="C13" s="1" t="s">
        <v>23</v>
      </c>
      <c r="D13">
        <v>2</v>
      </c>
      <c r="E13" t="s">
        <v>31</v>
      </c>
      <c r="F13">
        <v>1</v>
      </c>
      <c r="G13">
        <f>100*(F13/(SUM(F12:F13)))</f>
        <v>8.333333333333332</v>
      </c>
    </row>
    <row r="14" spans="1:7" ht="12.75">
      <c r="A14" t="s">
        <v>7</v>
      </c>
      <c r="B14" t="s">
        <v>8</v>
      </c>
      <c r="C14" s="1" t="s">
        <v>23</v>
      </c>
      <c r="D14">
        <v>3</v>
      </c>
      <c r="E14" t="s">
        <v>30</v>
      </c>
      <c r="F14">
        <v>8</v>
      </c>
      <c r="G14">
        <f>100*(F14/(SUM(F14:F15)))</f>
        <v>100</v>
      </c>
    </row>
    <row r="15" spans="1:7" ht="12.75">
      <c r="A15" t="s">
        <v>7</v>
      </c>
      <c r="B15" t="s">
        <v>8</v>
      </c>
      <c r="C15" s="1" t="s">
        <v>23</v>
      </c>
      <c r="D15">
        <v>3</v>
      </c>
      <c r="E15" t="s">
        <v>31</v>
      </c>
      <c r="F15">
        <v>0</v>
      </c>
      <c r="G15">
        <f>100*(F15/(SUM(F14:F15)))</f>
        <v>0</v>
      </c>
    </row>
    <row r="16" spans="1:7" ht="12.75">
      <c r="A16" t="s">
        <v>7</v>
      </c>
      <c r="B16" t="s">
        <v>8</v>
      </c>
      <c r="C16" s="1" t="s">
        <v>23</v>
      </c>
      <c r="D16">
        <v>4</v>
      </c>
      <c r="E16" t="s">
        <v>30</v>
      </c>
      <c r="F16">
        <v>18</v>
      </c>
      <c r="G16">
        <f>100*(F16/(SUM(F16:F17)))</f>
        <v>85.71428571428571</v>
      </c>
    </row>
    <row r="17" spans="1:7" ht="12.75">
      <c r="A17" t="s">
        <v>7</v>
      </c>
      <c r="B17" t="s">
        <v>8</v>
      </c>
      <c r="C17" s="1" t="s">
        <v>23</v>
      </c>
      <c r="D17">
        <v>4</v>
      </c>
      <c r="E17" t="s">
        <v>31</v>
      </c>
      <c r="F17">
        <v>3</v>
      </c>
      <c r="G17">
        <f>100*(F17/(SUM(F16:F17)))</f>
        <v>14.285714285714285</v>
      </c>
    </row>
    <row r="18" spans="1:7" ht="12.75">
      <c r="A18" t="s">
        <v>7</v>
      </c>
      <c r="B18" t="s">
        <v>8</v>
      </c>
      <c r="C18" s="1" t="s">
        <v>24</v>
      </c>
      <c r="D18">
        <v>1</v>
      </c>
      <c r="E18" t="s">
        <v>30</v>
      </c>
      <c r="F18">
        <v>2</v>
      </c>
      <c r="G18">
        <f>100*(F18/(SUM(F18:F19)))</f>
        <v>66.66666666666666</v>
      </c>
    </row>
    <row r="19" spans="1:7" ht="12.75">
      <c r="A19" t="s">
        <v>7</v>
      </c>
      <c r="B19" t="s">
        <v>8</v>
      </c>
      <c r="C19" s="1" t="s">
        <v>24</v>
      </c>
      <c r="D19">
        <v>1</v>
      </c>
      <c r="E19" t="s">
        <v>31</v>
      </c>
      <c r="F19">
        <v>1</v>
      </c>
      <c r="G19">
        <f>100*(F19/(SUM(F18:F19)))</f>
        <v>33.33333333333333</v>
      </c>
    </row>
    <row r="20" spans="1:7" ht="12.75">
      <c r="A20" t="s">
        <v>7</v>
      </c>
      <c r="B20" t="s">
        <v>8</v>
      </c>
      <c r="C20" s="1" t="s">
        <v>24</v>
      </c>
      <c r="D20">
        <v>2</v>
      </c>
      <c r="E20" t="s">
        <v>30</v>
      </c>
      <c r="F20">
        <v>7</v>
      </c>
      <c r="G20">
        <f>100*(F20/(SUM(F20:F21)))</f>
        <v>87.5</v>
      </c>
    </row>
    <row r="21" spans="1:7" ht="12.75">
      <c r="A21" t="s">
        <v>7</v>
      </c>
      <c r="B21" t="s">
        <v>8</v>
      </c>
      <c r="C21" s="1" t="s">
        <v>24</v>
      </c>
      <c r="D21">
        <v>2</v>
      </c>
      <c r="E21" t="s">
        <v>31</v>
      </c>
      <c r="F21">
        <v>1</v>
      </c>
      <c r="G21">
        <f>100*(F21/(SUM(F20:F21)))</f>
        <v>12.5</v>
      </c>
    </row>
    <row r="22" spans="1:7" ht="12.75">
      <c r="A22" t="s">
        <v>7</v>
      </c>
      <c r="B22" t="s">
        <v>8</v>
      </c>
      <c r="C22" s="1" t="s">
        <v>24</v>
      </c>
      <c r="D22">
        <v>3</v>
      </c>
      <c r="E22" t="s">
        <v>30</v>
      </c>
      <c r="F22">
        <v>3</v>
      </c>
      <c r="G22">
        <f>100*(F22/(SUM(F22:F23)))</f>
        <v>75</v>
      </c>
    </row>
    <row r="23" spans="1:7" ht="12.75">
      <c r="A23" t="s">
        <v>7</v>
      </c>
      <c r="B23" t="s">
        <v>8</v>
      </c>
      <c r="C23" s="1" t="s">
        <v>24</v>
      </c>
      <c r="D23">
        <v>3</v>
      </c>
      <c r="E23" t="s">
        <v>31</v>
      </c>
      <c r="F23">
        <v>1</v>
      </c>
      <c r="G23">
        <f>100*(F23/(SUM(F22:F23)))</f>
        <v>25</v>
      </c>
    </row>
    <row r="24" spans="1:7" ht="12.75">
      <c r="A24" t="s">
        <v>7</v>
      </c>
      <c r="B24" t="s">
        <v>8</v>
      </c>
      <c r="C24" s="1" t="s">
        <v>24</v>
      </c>
      <c r="D24">
        <v>4</v>
      </c>
      <c r="E24" t="s">
        <v>30</v>
      </c>
      <c r="F24">
        <v>5</v>
      </c>
      <c r="G24">
        <f>100*(F24/(SUM(F24:F25)))</f>
        <v>100</v>
      </c>
    </row>
    <row r="25" spans="1:7" ht="12.75">
      <c r="A25" t="s">
        <v>7</v>
      </c>
      <c r="B25" t="s">
        <v>8</v>
      </c>
      <c r="C25" s="1" t="s">
        <v>24</v>
      </c>
      <c r="D25">
        <v>4</v>
      </c>
      <c r="E25" t="s">
        <v>31</v>
      </c>
      <c r="F25">
        <v>0</v>
      </c>
      <c r="G25">
        <f>100*(F25/(SUM(F24:F25)))</f>
        <v>0</v>
      </c>
    </row>
    <row r="26" spans="1:7" ht="12.75">
      <c r="A26" t="s">
        <v>7</v>
      </c>
      <c r="B26" t="s">
        <v>8</v>
      </c>
      <c r="C26" s="1" t="s">
        <v>25</v>
      </c>
      <c r="D26">
        <v>1</v>
      </c>
      <c r="E26" t="s">
        <v>30</v>
      </c>
      <c r="F26">
        <v>12</v>
      </c>
      <c r="G26">
        <f>100*(F26/(SUM(F26:F27)))</f>
        <v>80</v>
      </c>
    </row>
    <row r="27" spans="1:7" ht="12.75">
      <c r="A27" t="s">
        <v>7</v>
      </c>
      <c r="B27" t="s">
        <v>8</v>
      </c>
      <c r="C27" s="1" t="s">
        <v>25</v>
      </c>
      <c r="D27">
        <v>1</v>
      </c>
      <c r="E27" t="s">
        <v>31</v>
      </c>
      <c r="F27">
        <v>3</v>
      </c>
      <c r="G27">
        <f>100*(F27/(SUM(F26:F27)))</f>
        <v>20</v>
      </c>
    </row>
    <row r="28" spans="1:7" ht="12.75">
      <c r="A28" t="s">
        <v>7</v>
      </c>
      <c r="B28" t="s">
        <v>8</v>
      </c>
      <c r="C28" s="1" t="s">
        <v>25</v>
      </c>
      <c r="D28">
        <v>2</v>
      </c>
      <c r="E28" t="s">
        <v>30</v>
      </c>
      <c r="F28">
        <v>15</v>
      </c>
      <c r="G28">
        <f>100*(F28/(SUM(F28:F29)))</f>
        <v>100</v>
      </c>
    </row>
    <row r="29" spans="1:7" ht="12.75">
      <c r="A29" t="s">
        <v>7</v>
      </c>
      <c r="B29" t="s">
        <v>8</v>
      </c>
      <c r="C29" s="1" t="s">
        <v>25</v>
      </c>
      <c r="D29">
        <v>2</v>
      </c>
      <c r="E29" t="s">
        <v>31</v>
      </c>
      <c r="F29">
        <v>0</v>
      </c>
      <c r="G29">
        <f>100*(F29/(SUM(F28:F29)))</f>
        <v>0</v>
      </c>
    </row>
    <row r="30" spans="1:7" ht="12.75">
      <c r="A30" t="s">
        <v>7</v>
      </c>
      <c r="B30" t="s">
        <v>8</v>
      </c>
      <c r="C30" s="1" t="s">
        <v>25</v>
      </c>
      <c r="D30">
        <v>3</v>
      </c>
      <c r="E30" t="s">
        <v>30</v>
      </c>
      <c r="F30">
        <v>7</v>
      </c>
      <c r="G30">
        <f>100*(F30/(SUM(F30:F31)))</f>
        <v>100</v>
      </c>
    </row>
    <row r="31" spans="1:7" ht="12.75">
      <c r="A31" t="s">
        <v>7</v>
      </c>
      <c r="B31" t="s">
        <v>8</v>
      </c>
      <c r="C31" s="1" t="s">
        <v>25</v>
      </c>
      <c r="D31">
        <v>3</v>
      </c>
      <c r="E31" t="s">
        <v>31</v>
      </c>
      <c r="F31">
        <v>0</v>
      </c>
      <c r="G31">
        <f>100*(F31/(SUM(F30:F31)))</f>
        <v>0</v>
      </c>
    </row>
    <row r="32" spans="1:7" ht="12.75">
      <c r="A32" t="s">
        <v>7</v>
      </c>
      <c r="B32" t="s">
        <v>8</v>
      </c>
      <c r="C32" s="1" t="s">
        <v>25</v>
      </c>
      <c r="D32">
        <v>4</v>
      </c>
      <c r="E32" t="s">
        <v>30</v>
      </c>
      <c r="F32">
        <v>8</v>
      </c>
      <c r="G32">
        <f>100*(F32/(SUM(F32:F33)))</f>
        <v>88.88888888888889</v>
      </c>
    </row>
    <row r="33" spans="1:7" ht="12.75">
      <c r="A33" t="s">
        <v>7</v>
      </c>
      <c r="B33" t="s">
        <v>8</v>
      </c>
      <c r="C33" s="1" t="s">
        <v>25</v>
      </c>
      <c r="D33">
        <v>4</v>
      </c>
      <c r="E33" t="s">
        <v>31</v>
      </c>
      <c r="F33">
        <v>1</v>
      </c>
      <c r="G33">
        <f>100*(F33/(SUM(F32:F33)))</f>
        <v>11.11111111111111</v>
      </c>
    </row>
    <row r="34" spans="1:7" ht="12.75">
      <c r="A34" t="s">
        <v>9</v>
      </c>
      <c r="B34" t="s">
        <v>8</v>
      </c>
      <c r="C34" s="1" t="s">
        <v>22</v>
      </c>
      <c r="D34">
        <v>1</v>
      </c>
      <c r="E34" t="s">
        <v>30</v>
      </c>
      <c r="F34">
        <v>11</v>
      </c>
      <c r="G34">
        <f>100*(F34/(SUM(F34:F35)))</f>
        <v>68.75</v>
      </c>
    </row>
    <row r="35" spans="1:7" ht="12.75">
      <c r="A35" t="s">
        <v>9</v>
      </c>
      <c r="B35" t="s">
        <v>8</v>
      </c>
      <c r="C35" s="1" t="s">
        <v>22</v>
      </c>
      <c r="D35">
        <v>1</v>
      </c>
      <c r="E35" t="s">
        <v>31</v>
      </c>
      <c r="F35">
        <v>5</v>
      </c>
      <c r="G35">
        <f>100*(F35/(SUM(F34:F35)))</f>
        <v>31.25</v>
      </c>
    </row>
    <row r="36" spans="1:7" ht="12.75">
      <c r="A36" t="s">
        <v>9</v>
      </c>
      <c r="B36" t="s">
        <v>8</v>
      </c>
      <c r="C36" s="1" t="s">
        <v>22</v>
      </c>
      <c r="D36">
        <v>2</v>
      </c>
      <c r="E36" t="s">
        <v>30</v>
      </c>
      <c r="F36">
        <v>25</v>
      </c>
      <c r="G36">
        <f>100*(F36/(SUM(F36:F37)))</f>
        <v>54.347826086956516</v>
      </c>
    </row>
    <row r="37" spans="1:7" ht="12.75">
      <c r="A37" t="s">
        <v>9</v>
      </c>
      <c r="B37" t="s">
        <v>8</v>
      </c>
      <c r="C37" s="1" t="s">
        <v>22</v>
      </c>
      <c r="D37">
        <v>2</v>
      </c>
      <c r="E37" t="s">
        <v>31</v>
      </c>
      <c r="F37">
        <v>21</v>
      </c>
      <c r="G37">
        <f>100*(F37/(SUM(F36:F37)))</f>
        <v>45.65217391304348</v>
      </c>
    </row>
    <row r="38" spans="1:7" ht="12.75">
      <c r="A38" t="s">
        <v>9</v>
      </c>
      <c r="B38" t="s">
        <v>8</v>
      </c>
      <c r="C38" s="1" t="s">
        <v>22</v>
      </c>
      <c r="D38">
        <v>3</v>
      </c>
      <c r="E38" t="s">
        <v>30</v>
      </c>
      <c r="F38">
        <v>19</v>
      </c>
      <c r="G38">
        <f>100*(F38/(SUM(F38:F39)))</f>
        <v>86.36363636363636</v>
      </c>
    </row>
    <row r="39" spans="1:7" ht="12.75">
      <c r="A39" t="s">
        <v>9</v>
      </c>
      <c r="B39" t="s">
        <v>8</v>
      </c>
      <c r="C39" s="1" t="s">
        <v>22</v>
      </c>
      <c r="D39">
        <v>3</v>
      </c>
      <c r="E39" t="s">
        <v>31</v>
      </c>
      <c r="F39">
        <v>3</v>
      </c>
      <c r="G39">
        <f>100*(F39/(SUM(F38:F39)))</f>
        <v>13.636363636363635</v>
      </c>
    </row>
    <row r="40" spans="1:7" ht="12.75">
      <c r="A40" t="s">
        <v>9</v>
      </c>
      <c r="B40" t="s">
        <v>8</v>
      </c>
      <c r="C40" s="1" t="s">
        <v>22</v>
      </c>
      <c r="D40">
        <v>4</v>
      </c>
      <c r="E40" t="s">
        <v>30</v>
      </c>
      <c r="F40">
        <v>15</v>
      </c>
      <c r="G40">
        <f>100*(F40/(SUM(F40:F41)))</f>
        <v>62.5</v>
      </c>
    </row>
    <row r="41" spans="1:7" ht="12.75">
      <c r="A41" t="s">
        <v>9</v>
      </c>
      <c r="B41" t="s">
        <v>8</v>
      </c>
      <c r="C41" s="1" t="s">
        <v>22</v>
      </c>
      <c r="D41">
        <v>4</v>
      </c>
      <c r="E41" t="s">
        <v>31</v>
      </c>
      <c r="F41">
        <v>9</v>
      </c>
      <c r="G41">
        <f>100*(F41/(SUM(F40:F41)))</f>
        <v>37.5</v>
      </c>
    </row>
    <row r="42" spans="1:7" ht="12.75">
      <c r="A42" t="s">
        <v>9</v>
      </c>
      <c r="B42" t="s">
        <v>8</v>
      </c>
      <c r="C42" s="1" t="s">
        <v>23</v>
      </c>
      <c r="D42">
        <v>1</v>
      </c>
      <c r="E42" t="s">
        <v>30</v>
      </c>
      <c r="F42">
        <v>12</v>
      </c>
      <c r="G42">
        <f>100*(F42/(SUM(F42:F43)))</f>
        <v>100</v>
      </c>
    </row>
    <row r="43" spans="1:7" ht="12.75">
      <c r="A43" t="s">
        <v>9</v>
      </c>
      <c r="B43" t="s">
        <v>8</v>
      </c>
      <c r="C43" s="1" t="s">
        <v>23</v>
      </c>
      <c r="D43">
        <v>1</v>
      </c>
      <c r="E43" t="s">
        <v>31</v>
      </c>
      <c r="F43">
        <v>0</v>
      </c>
      <c r="G43">
        <f>100*(F43/(SUM(F42:F43)))</f>
        <v>0</v>
      </c>
    </row>
    <row r="44" spans="1:7" ht="12.75">
      <c r="A44" t="s">
        <v>9</v>
      </c>
      <c r="B44" t="s">
        <v>8</v>
      </c>
      <c r="C44" s="1" t="s">
        <v>23</v>
      </c>
      <c r="D44">
        <v>2</v>
      </c>
      <c r="E44" t="s">
        <v>30</v>
      </c>
      <c r="F44">
        <v>16</v>
      </c>
      <c r="G44">
        <f>100*(F44/(SUM(F44:F45)))</f>
        <v>94.11764705882352</v>
      </c>
    </row>
    <row r="45" spans="1:7" ht="12.75">
      <c r="A45" t="s">
        <v>9</v>
      </c>
      <c r="B45" t="s">
        <v>8</v>
      </c>
      <c r="C45" s="1" t="s">
        <v>23</v>
      </c>
      <c r="D45">
        <v>2</v>
      </c>
      <c r="E45" t="s">
        <v>31</v>
      </c>
      <c r="F45">
        <v>1</v>
      </c>
      <c r="G45">
        <f>100*(F45/(SUM(F44:F45)))</f>
        <v>5.88235294117647</v>
      </c>
    </row>
    <row r="46" spans="1:7" ht="12.75">
      <c r="A46" t="s">
        <v>9</v>
      </c>
      <c r="B46" t="s">
        <v>8</v>
      </c>
      <c r="C46" s="1" t="s">
        <v>23</v>
      </c>
      <c r="D46">
        <v>3</v>
      </c>
      <c r="E46" t="s">
        <v>30</v>
      </c>
      <c r="F46">
        <v>20</v>
      </c>
      <c r="G46">
        <f>100*(F46/(SUM(F46:F47)))</f>
        <v>100</v>
      </c>
    </row>
    <row r="47" spans="1:7" ht="12.75">
      <c r="A47" t="s">
        <v>9</v>
      </c>
      <c r="B47" t="s">
        <v>8</v>
      </c>
      <c r="C47" s="1" t="s">
        <v>23</v>
      </c>
      <c r="D47">
        <v>3</v>
      </c>
      <c r="E47" t="s">
        <v>31</v>
      </c>
      <c r="F47">
        <v>0</v>
      </c>
      <c r="G47">
        <f>100*(F47/(SUM(F46:F47)))</f>
        <v>0</v>
      </c>
    </row>
    <row r="48" spans="1:7" ht="12.75">
      <c r="A48" t="s">
        <v>9</v>
      </c>
      <c r="B48" t="s">
        <v>8</v>
      </c>
      <c r="C48" s="1" t="s">
        <v>23</v>
      </c>
      <c r="D48">
        <v>4</v>
      </c>
      <c r="E48" t="s">
        <v>30</v>
      </c>
      <c r="F48">
        <v>7</v>
      </c>
      <c r="G48">
        <f>100*(F48/(SUM(F48:F49)))</f>
        <v>100</v>
      </c>
    </row>
    <row r="49" spans="1:7" ht="12.75">
      <c r="A49" t="s">
        <v>9</v>
      </c>
      <c r="B49" t="s">
        <v>8</v>
      </c>
      <c r="C49" s="1" t="s">
        <v>23</v>
      </c>
      <c r="D49">
        <v>4</v>
      </c>
      <c r="E49" t="s">
        <v>31</v>
      </c>
      <c r="F49">
        <v>0</v>
      </c>
      <c r="G49">
        <f>100*(F49/(SUM(F48:F49)))</f>
        <v>0</v>
      </c>
    </row>
    <row r="50" spans="1:7" ht="12.75">
      <c r="A50" t="s">
        <v>9</v>
      </c>
      <c r="B50" t="s">
        <v>8</v>
      </c>
      <c r="C50" s="1" t="s">
        <v>24</v>
      </c>
      <c r="D50">
        <v>1</v>
      </c>
      <c r="E50" t="s">
        <v>30</v>
      </c>
      <c r="F50">
        <v>3</v>
      </c>
      <c r="G50">
        <f>100*(F50/(SUM(F50:F51)))</f>
        <v>42.857142857142854</v>
      </c>
    </row>
    <row r="51" spans="1:7" ht="12.75">
      <c r="A51" t="s">
        <v>9</v>
      </c>
      <c r="B51" t="s">
        <v>8</v>
      </c>
      <c r="C51" s="1" t="s">
        <v>24</v>
      </c>
      <c r="D51">
        <v>1</v>
      </c>
      <c r="E51" t="s">
        <v>31</v>
      </c>
      <c r="F51">
        <v>4</v>
      </c>
      <c r="G51">
        <f>100*(F51/(SUM(F50:F51)))</f>
        <v>57.14285714285714</v>
      </c>
    </row>
    <row r="52" spans="1:7" ht="12.75">
      <c r="A52" t="s">
        <v>9</v>
      </c>
      <c r="B52" t="s">
        <v>8</v>
      </c>
      <c r="C52" s="1" t="s">
        <v>24</v>
      </c>
      <c r="D52">
        <v>2</v>
      </c>
      <c r="E52" t="s">
        <v>30</v>
      </c>
      <c r="F52">
        <v>11</v>
      </c>
      <c r="G52">
        <f>100*(F52/(SUM(F52:F53)))</f>
        <v>84.61538461538461</v>
      </c>
    </row>
    <row r="53" spans="1:7" ht="12.75">
      <c r="A53" t="s">
        <v>9</v>
      </c>
      <c r="B53" t="s">
        <v>8</v>
      </c>
      <c r="C53" s="1" t="s">
        <v>24</v>
      </c>
      <c r="D53">
        <v>2</v>
      </c>
      <c r="E53" t="s">
        <v>31</v>
      </c>
      <c r="F53">
        <v>2</v>
      </c>
      <c r="G53">
        <f>100*(F53/(SUM(F52:F53)))</f>
        <v>15.384615384615385</v>
      </c>
    </row>
    <row r="54" spans="1:7" ht="12.75">
      <c r="A54" t="s">
        <v>9</v>
      </c>
      <c r="B54" t="s">
        <v>8</v>
      </c>
      <c r="C54" s="1" t="s">
        <v>24</v>
      </c>
      <c r="D54">
        <v>3</v>
      </c>
      <c r="E54" t="s">
        <v>30</v>
      </c>
      <c r="F54">
        <v>10</v>
      </c>
      <c r="G54">
        <f>100*(F54/(SUM(F54:F55)))</f>
        <v>90.9090909090909</v>
      </c>
    </row>
    <row r="55" spans="1:7" ht="12.75">
      <c r="A55" t="s">
        <v>9</v>
      </c>
      <c r="B55" t="s">
        <v>8</v>
      </c>
      <c r="C55" s="1" t="s">
        <v>24</v>
      </c>
      <c r="D55">
        <v>3</v>
      </c>
      <c r="E55" t="s">
        <v>31</v>
      </c>
      <c r="F55">
        <v>1</v>
      </c>
      <c r="G55">
        <f>100*(F55/(SUM(F54:F55)))</f>
        <v>9.090909090909092</v>
      </c>
    </row>
    <row r="56" spans="1:7" ht="12.75">
      <c r="A56" t="s">
        <v>9</v>
      </c>
      <c r="B56" t="s">
        <v>8</v>
      </c>
      <c r="C56" s="1" t="s">
        <v>24</v>
      </c>
      <c r="D56">
        <v>4</v>
      </c>
      <c r="E56" t="s">
        <v>30</v>
      </c>
      <c r="F56">
        <v>10</v>
      </c>
      <c r="G56">
        <f>100*(F56/(SUM(F56:F57)))</f>
        <v>90.9090909090909</v>
      </c>
    </row>
    <row r="57" spans="1:7" ht="12.75">
      <c r="A57" t="s">
        <v>9</v>
      </c>
      <c r="B57" t="s">
        <v>8</v>
      </c>
      <c r="C57" s="1" t="s">
        <v>24</v>
      </c>
      <c r="D57">
        <v>4</v>
      </c>
      <c r="E57" t="s">
        <v>31</v>
      </c>
      <c r="F57">
        <v>1</v>
      </c>
      <c r="G57">
        <f>100*(F57/(SUM(F56:F57)))</f>
        <v>9.090909090909092</v>
      </c>
    </row>
    <row r="58" spans="1:7" ht="12.75">
      <c r="A58" t="s">
        <v>9</v>
      </c>
      <c r="B58" t="s">
        <v>8</v>
      </c>
      <c r="C58" s="1" t="s">
        <v>25</v>
      </c>
      <c r="D58">
        <v>1</v>
      </c>
      <c r="E58" t="s">
        <v>30</v>
      </c>
      <c r="F58">
        <v>9</v>
      </c>
      <c r="G58">
        <f>100*(F58/(SUM(F58:F59)))</f>
        <v>100</v>
      </c>
    </row>
    <row r="59" spans="1:7" ht="12.75">
      <c r="A59" t="s">
        <v>9</v>
      </c>
      <c r="B59" t="s">
        <v>8</v>
      </c>
      <c r="C59" s="1" t="s">
        <v>25</v>
      </c>
      <c r="D59">
        <v>1</v>
      </c>
      <c r="E59" t="s">
        <v>31</v>
      </c>
      <c r="F59">
        <v>0</v>
      </c>
      <c r="G59">
        <f>100*(F59/(SUM(F58:F59)))</f>
        <v>0</v>
      </c>
    </row>
    <row r="60" spans="1:7" ht="12.75">
      <c r="A60" t="s">
        <v>9</v>
      </c>
      <c r="B60" t="s">
        <v>8</v>
      </c>
      <c r="C60" s="1" t="s">
        <v>25</v>
      </c>
      <c r="D60">
        <v>2</v>
      </c>
      <c r="E60" t="s">
        <v>30</v>
      </c>
      <c r="F60">
        <v>5</v>
      </c>
      <c r="G60">
        <f>100*(F60/(SUM(F60:F61)))</f>
        <v>100</v>
      </c>
    </row>
    <row r="61" spans="1:7" ht="12.75">
      <c r="A61" t="s">
        <v>9</v>
      </c>
      <c r="B61" t="s">
        <v>8</v>
      </c>
      <c r="C61" s="1" t="s">
        <v>25</v>
      </c>
      <c r="D61">
        <v>2</v>
      </c>
      <c r="E61" t="s">
        <v>31</v>
      </c>
      <c r="F61">
        <v>0</v>
      </c>
      <c r="G61">
        <f>100*(F61/(SUM(F60:F61)))</f>
        <v>0</v>
      </c>
    </row>
    <row r="62" spans="1:7" ht="12.75">
      <c r="A62" t="s">
        <v>9</v>
      </c>
      <c r="B62" t="s">
        <v>8</v>
      </c>
      <c r="C62" s="1" t="s">
        <v>25</v>
      </c>
      <c r="D62">
        <v>3</v>
      </c>
      <c r="E62" t="s">
        <v>30</v>
      </c>
      <c r="F62">
        <v>11</v>
      </c>
      <c r="G62">
        <f>100*(F62/(SUM(F62:F63)))</f>
        <v>91.66666666666666</v>
      </c>
    </row>
    <row r="63" spans="1:7" ht="12.75">
      <c r="A63" t="s">
        <v>9</v>
      </c>
      <c r="B63" t="s">
        <v>8</v>
      </c>
      <c r="C63" s="1" t="s">
        <v>25</v>
      </c>
      <c r="D63">
        <v>3</v>
      </c>
      <c r="E63" t="s">
        <v>31</v>
      </c>
      <c r="F63">
        <v>1</v>
      </c>
      <c r="G63">
        <f>100*(F63/(SUM(F62:F63)))</f>
        <v>8.333333333333332</v>
      </c>
    </row>
    <row r="64" spans="1:7" ht="12.75">
      <c r="A64" t="s">
        <v>9</v>
      </c>
      <c r="B64" t="s">
        <v>8</v>
      </c>
      <c r="C64" s="1" t="s">
        <v>25</v>
      </c>
      <c r="D64">
        <v>4</v>
      </c>
      <c r="E64" t="s">
        <v>30</v>
      </c>
      <c r="F64">
        <v>7</v>
      </c>
      <c r="G64">
        <f>100*(F64/(SUM(F64:F65)))</f>
        <v>100</v>
      </c>
    </row>
    <row r="65" spans="1:7" ht="12.75">
      <c r="A65" t="s">
        <v>9</v>
      </c>
      <c r="B65" t="s">
        <v>8</v>
      </c>
      <c r="C65" s="1" t="s">
        <v>25</v>
      </c>
      <c r="D65">
        <v>4</v>
      </c>
      <c r="E65" t="s">
        <v>31</v>
      </c>
      <c r="F65">
        <v>0</v>
      </c>
      <c r="G65">
        <f>100*(F65/(SUM(F64:F65)))</f>
        <v>0</v>
      </c>
    </row>
    <row r="66" spans="1:7" ht="12.75">
      <c r="A66" t="s">
        <v>7</v>
      </c>
      <c r="B66" t="s">
        <v>8</v>
      </c>
      <c r="C66" s="1" t="s">
        <v>26</v>
      </c>
      <c r="D66">
        <v>1</v>
      </c>
      <c r="E66" t="s">
        <v>30</v>
      </c>
      <c r="F66">
        <v>0</v>
      </c>
      <c r="G66">
        <f>100*(F66/(SUM(F66:F67)))</f>
        <v>0</v>
      </c>
    </row>
    <row r="67" spans="1:7" ht="12.75">
      <c r="A67" t="s">
        <v>7</v>
      </c>
      <c r="B67" t="s">
        <v>8</v>
      </c>
      <c r="C67" s="1" t="s">
        <v>26</v>
      </c>
      <c r="D67">
        <v>1</v>
      </c>
      <c r="E67" t="s">
        <v>31</v>
      </c>
      <c r="F67">
        <v>8</v>
      </c>
      <c r="G67">
        <f>100*(F67/(SUM(F66:F67)))</f>
        <v>100</v>
      </c>
    </row>
    <row r="68" spans="1:7" ht="12.75">
      <c r="A68" t="s">
        <v>7</v>
      </c>
      <c r="B68" t="s">
        <v>8</v>
      </c>
      <c r="C68" s="1" t="s">
        <v>26</v>
      </c>
      <c r="D68">
        <v>2</v>
      </c>
      <c r="E68" t="s">
        <v>30</v>
      </c>
      <c r="F68">
        <v>9</v>
      </c>
      <c r="G68">
        <f>100*(F68/(SUM(F68:F69)))</f>
        <v>42.857142857142854</v>
      </c>
    </row>
    <row r="69" spans="1:7" ht="12.75">
      <c r="A69" t="s">
        <v>7</v>
      </c>
      <c r="B69" t="s">
        <v>8</v>
      </c>
      <c r="C69" s="1" t="s">
        <v>26</v>
      </c>
      <c r="D69">
        <v>2</v>
      </c>
      <c r="E69" t="s">
        <v>31</v>
      </c>
      <c r="F69">
        <v>12</v>
      </c>
      <c r="G69">
        <f>100*(F69/(SUM(F68:F69)))</f>
        <v>57.14285714285714</v>
      </c>
    </row>
    <row r="70" spans="1:7" ht="12.75">
      <c r="A70" t="s">
        <v>7</v>
      </c>
      <c r="B70" t="s">
        <v>8</v>
      </c>
      <c r="C70" s="1" t="s">
        <v>26</v>
      </c>
      <c r="D70">
        <v>3</v>
      </c>
      <c r="E70" t="s">
        <v>30</v>
      </c>
      <c r="F70">
        <v>16</v>
      </c>
      <c r="G70">
        <f>100*(F70/(SUM(F70:F71)))</f>
        <v>61.53846153846154</v>
      </c>
    </row>
    <row r="71" spans="1:7" ht="12.75">
      <c r="A71" t="s">
        <v>7</v>
      </c>
      <c r="B71" t="s">
        <v>8</v>
      </c>
      <c r="C71" s="1" t="s">
        <v>26</v>
      </c>
      <c r="D71">
        <v>3</v>
      </c>
      <c r="E71" t="s">
        <v>31</v>
      </c>
      <c r="F71">
        <v>10</v>
      </c>
      <c r="G71">
        <f>100*(F71/(SUM(F70:F71)))</f>
        <v>38.46153846153847</v>
      </c>
    </row>
    <row r="72" spans="1:7" ht="12.75">
      <c r="A72" t="s">
        <v>7</v>
      </c>
      <c r="B72" t="s">
        <v>8</v>
      </c>
      <c r="C72" s="1" t="s">
        <v>26</v>
      </c>
      <c r="D72">
        <v>4</v>
      </c>
      <c r="E72" t="s">
        <v>30</v>
      </c>
      <c r="F72">
        <v>16</v>
      </c>
      <c r="G72">
        <f>100*(F72/(SUM(F72:F73)))</f>
        <v>57.14285714285714</v>
      </c>
    </row>
    <row r="73" spans="1:7" ht="12.75">
      <c r="A73" t="s">
        <v>7</v>
      </c>
      <c r="B73" t="s">
        <v>8</v>
      </c>
      <c r="C73" s="1" t="s">
        <v>26</v>
      </c>
      <c r="D73">
        <v>4</v>
      </c>
      <c r="E73" t="s">
        <v>31</v>
      </c>
      <c r="F73">
        <v>12</v>
      </c>
      <c r="G73">
        <f>100*(F73/(SUM(F72:F73)))</f>
        <v>42.857142857142854</v>
      </c>
    </row>
    <row r="74" spans="1:7" ht="12.75">
      <c r="A74" t="s">
        <v>7</v>
      </c>
      <c r="B74" t="s">
        <v>8</v>
      </c>
      <c r="C74" s="1" t="s">
        <v>27</v>
      </c>
      <c r="D74">
        <v>1</v>
      </c>
      <c r="E74" t="s">
        <v>30</v>
      </c>
      <c r="F74">
        <v>20</v>
      </c>
      <c r="G74">
        <f>100*(F74/(SUM(F74:F75)))</f>
        <v>100</v>
      </c>
    </row>
    <row r="75" spans="1:7" ht="12.75">
      <c r="A75" t="s">
        <v>7</v>
      </c>
      <c r="B75" t="s">
        <v>8</v>
      </c>
      <c r="C75" s="1" t="s">
        <v>27</v>
      </c>
      <c r="D75">
        <v>1</v>
      </c>
      <c r="E75" t="s">
        <v>31</v>
      </c>
      <c r="F75">
        <v>0</v>
      </c>
      <c r="G75">
        <f>100*(F75/(SUM(F74:F75)))</f>
        <v>0</v>
      </c>
    </row>
    <row r="76" spans="1:7" ht="12.75">
      <c r="A76" t="s">
        <v>7</v>
      </c>
      <c r="B76" t="s">
        <v>8</v>
      </c>
      <c r="C76" s="1" t="s">
        <v>27</v>
      </c>
      <c r="D76">
        <v>2</v>
      </c>
      <c r="E76" t="s">
        <v>30</v>
      </c>
      <c r="F76">
        <v>15</v>
      </c>
      <c r="G76">
        <f>100*(F76/(SUM(F76:F77)))</f>
        <v>100</v>
      </c>
    </row>
    <row r="77" spans="1:7" ht="12.75">
      <c r="A77" t="s">
        <v>7</v>
      </c>
      <c r="B77" t="s">
        <v>8</v>
      </c>
      <c r="C77" s="1" t="s">
        <v>27</v>
      </c>
      <c r="D77">
        <v>2</v>
      </c>
      <c r="E77" t="s">
        <v>31</v>
      </c>
      <c r="F77">
        <v>0</v>
      </c>
      <c r="G77">
        <f>100*(F77/(SUM(F76:F77)))</f>
        <v>0</v>
      </c>
    </row>
    <row r="78" spans="1:7" ht="12.75">
      <c r="A78" t="s">
        <v>7</v>
      </c>
      <c r="B78" t="s">
        <v>8</v>
      </c>
      <c r="C78" s="1" t="s">
        <v>27</v>
      </c>
      <c r="D78">
        <v>3</v>
      </c>
      <c r="E78" t="s">
        <v>30</v>
      </c>
      <c r="F78">
        <v>11</v>
      </c>
      <c r="G78">
        <f>100*(F78/(SUM(F78:F79)))</f>
        <v>84.61538461538461</v>
      </c>
    </row>
    <row r="79" spans="1:7" ht="12.75">
      <c r="A79" t="s">
        <v>7</v>
      </c>
      <c r="B79" t="s">
        <v>8</v>
      </c>
      <c r="C79" s="1" t="s">
        <v>27</v>
      </c>
      <c r="D79">
        <v>3</v>
      </c>
      <c r="E79" t="s">
        <v>31</v>
      </c>
      <c r="F79">
        <v>2</v>
      </c>
      <c r="G79">
        <f>100*(F79/(SUM(F78:F79)))</f>
        <v>15.384615384615385</v>
      </c>
    </row>
    <row r="80" spans="1:7" ht="12.75">
      <c r="A80" t="s">
        <v>7</v>
      </c>
      <c r="B80" t="s">
        <v>8</v>
      </c>
      <c r="C80" s="1" t="s">
        <v>27</v>
      </c>
      <c r="D80">
        <v>4</v>
      </c>
      <c r="E80" t="s">
        <v>30</v>
      </c>
      <c r="F80">
        <v>26</v>
      </c>
      <c r="G80">
        <f>100*(F80/(SUM(F80:F81)))</f>
        <v>83.87096774193549</v>
      </c>
    </row>
    <row r="81" spans="1:7" ht="12.75">
      <c r="A81" t="s">
        <v>7</v>
      </c>
      <c r="B81" t="s">
        <v>8</v>
      </c>
      <c r="C81" s="1" t="s">
        <v>27</v>
      </c>
      <c r="D81">
        <v>4</v>
      </c>
      <c r="E81" t="s">
        <v>31</v>
      </c>
      <c r="F81">
        <v>5</v>
      </c>
      <c r="G81">
        <f>100*(F81/(SUM(F80:F81)))</f>
        <v>16.129032258064516</v>
      </c>
    </row>
    <row r="82" spans="1:7" ht="12.75">
      <c r="A82" t="s">
        <v>7</v>
      </c>
      <c r="B82" t="s">
        <v>8</v>
      </c>
      <c r="C82" s="1" t="s">
        <v>28</v>
      </c>
      <c r="D82">
        <v>1</v>
      </c>
      <c r="E82" t="s">
        <v>30</v>
      </c>
      <c r="F82">
        <v>8</v>
      </c>
      <c r="G82">
        <f>100*(F82/(SUM(F82:F83)))</f>
        <v>50</v>
      </c>
    </row>
    <row r="83" spans="1:7" ht="12.75">
      <c r="A83" t="s">
        <v>7</v>
      </c>
      <c r="B83" t="s">
        <v>8</v>
      </c>
      <c r="C83" s="1" t="s">
        <v>28</v>
      </c>
      <c r="D83">
        <v>1</v>
      </c>
      <c r="E83" t="s">
        <v>31</v>
      </c>
      <c r="F83">
        <v>8</v>
      </c>
      <c r="G83">
        <f>100*(F83/(SUM(F82:F83)))</f>
        <v>50</v>
      </c>
    </row>
    <row r="84" spans="1:7" ht="12.75">
      <c r="A84" t="s">
        <v>7</v>
      </c>
      <c r="B84" t="s">
        <v>8</v>
      </c>
      <c r="C84" s="1" t="s">
        <v>28</v>
      </c>
      <c r="D84">
        <v>2</v>
      </c>
      <c r="E84" t="s">
        <v>30</v>
      </c>
      <c r="F84">
        <v>12</v>
      </c>
      <c r="G84">
        <f>100*(F84/(SUM(F84:F85)))</f>
        <v>50</v>
      </c>
    </row>
    <row r="85" spans="1:7" ht="12.75">
      <c r="A85" t="s">
        <v>7</v>
      </c>
      <c r="B85" t="s">
        <v>8</v>
      </c>
      <c r="C85" s="1" t="s">
        <v>28</v>
      </c>
      <c r="D85">
        <v>2</v>
      </c>
      <c r="E85" t="s">
        <v>31</v>
      </c>
      <c r="F85">
        <v>12</v>
      </c>
      <c r="G85">
        <f>100*(F85/(SUM(F84:F85)))</f>
        <v>50</v>
      </c>
    </row>
    <row r="86" spans="1:7" ht="12.75">
      <c r="A86" t="s">
        <v>7</v>
      </c>
      <c r="B86" t="s">
        <v>8</v>
      </c>
      <c r="C86" s="1" t="s">
        <v>28</v>
      </c>
      <c r="D86">
        <v>3</v>
      </c>
      <c r="E86" t="s">
        <v>30</v>
      </c>
      <c r="F86">
        <v>9</v>
      </c>
      <c r="G86">
        <f>100*(F86/(SUM(F86:F87)))</f>
        <v>45</v>
      </c>
    </row>
    <row r="87" spans="1:7" ht="12.75">
      <c r="A87" t="s">
        <v>7</v>
      </c>
      <c r="B87" t="s">
        <v>8</v>
      </c>
      <c r="C87" s="1" t="s">
        <v>28</v>
      </c>
      <c r="D87">
        <v>3</v>
      </c>
      <c r="E87" t="s">
        <v>31</v>
      </c>
      <c r="F87">
        <v>11</v>
      </c>
      <c r="G87">
        <f>100*(F87/(SUM(F86:F87)))</f>
        <v>55.00000000000001</v>
      </c>
    </row>
    <row r="88" spans="1:7" ht="12.75">
      <c r="A88" t="s">
        <v>7</v>
      </c>
      <c r="B88" t="s">
        <v>8</v>
      </c>
      <c r="C88" s="1" t="s">
        <v>28</v>
      </c>
      <c r="D88">
        <v>4</v>
      </c>
      <c r="E88" t="s">
        <v>30</v>
      </c>
      <c r="F88">
        <v>34</v>
      </c>
      <c r="G88">
        <f>100*(F88/(SUM(F88:F89)))</f>
        <v>87.17948717948718</v>
      </c>
    </row>
    <row r="89" spans="1:7" ht="12.75">
      <c r="A89" t="s">
        <v>7</v>
      </c>
      <c r="B89" t="s">
        <v>8</v>
      </c>
      <c r="C89" s="1" t="s">
        <v>28</v>
      </c>
      <c r="D89">
        <v>4</v>
      </c>
      <c r="E89" t="s">
        <v>31</v>
      </c>
      <c r="F89">
        <v>5</v>
      </c>
      <c r="G89">
        <f>100*(F89/(SUM(F88:F89)))</f>
        <v>12.82051282051282</v>
      </c>
    </row>
    <row r="90" spans="1:7" ht="12.75">
      <c r="A90" t="s">
        <v>7</v>
      </c>
      <c r="B90" t="s">
        <v>8</v>
      </c>
      <c r="C90" s="1" t="s">
        <v>29</v>
      </c>
      <c r="D90">
        <v>1</v>
      </c>
      <c r="E90" t="s">
        <v>30</v>
      </c>
      <c r="F90">
        <v>14</v>
      </c>
      <c r="G90">
        <f>100*(F90/(SUM(F90:F91)))</f>
        <v>63.63636363636363</v>
      </c>
    </row>
    <row r="91" spans="1:7" ht="12.75">
      <c r="A91" t="s">
        <v>7</v>
      </c>
      <c r="B91" t="s">
        <v>8</v>
      </c>
      <c r="C91" s="1" t="s">
        <v>29</v>
      </c>
      <c r="D91">
        <v>1</v>
      </c>
      <c r="E91" t="s">
        <v>31</v>
      </c>
      <c r="F91">
        <v>8</v>
      </c>
      <c r="G91">
        <f>100*(F91/(SUM(F90:F91)))</f>
        <v>36.36363636363637</v>
      </c>
    </row>
    <row r="92" spans="1:7" ht="12.75">
      <c r="A92" t="s">
        <v>7</v>
      </c>
      <c r="B92" t="s">
        <v>8</v>
      </c>
      <c r="C92" s="1" t="s">
        <v>29</v>
      </c>
      <c r="D92">
        <v>2</v>
      </c>
      <c r="E92" t="s">
        <v>30</v>
      </c>
      <c r="F92">
        <v>9</v>
      </c>
      <c r="G92">
        <f>100*(F92/(SUM(F92:F93)))</f>
        <v>64.28571428571429</v>
      </c>
    </row>
    <row r="93" spans="1:7" ht="12.75">
      <c r="A93" t="s">
        <v>7</v>
      </c>
      <c r="B93" t="s">
        <v>8</v>
      </c>
      <c r="C93" s="1" t="s">
        <v>29</v>
      </c>
      <c r="D93">
        <v>2</v>
      </c>
      <c r="E93" t="s">
        <v>31</v>
      </c>
      <c r="F93">
        <v>5</v>
      </c>
      <c r="G93">
        <f>100*(F93/(SUM(F92:F93)))</f>
        <v>35.714285714285715</v>
      </c>
    </row>
    <row r="94" spans="1:7" ht="12.75">
      <c r="A94" t="s">
        <v>7</v>
      </c>
      <c r="B94" t="s">
        <v>8</v>
      </c>
      <c r="C94" s="1" t="s">
        <v>29</v>
      </c>
      <c r="D94">
        <v>3</v>
      </c>
      <c r="E94" t="s">
        <v>30</v>
      </c>
      <c r="F94">
        <v>16</v>
      </c>
      <c r="G94">
        <f>100*(F94/(SUM(F94:F95)))</f>
        <v>76.19047619047619</v>
      </c>
    </row>
    <row r="95" spans="1:7" ht="12.75">
      <c r="A95" t="s">
        <v>7</v>
      </c>
      <c r="B95" t="s">
        <v>8</v>
      </c>
      <c r="C95" s="1" t="s">
        <v>29</v>
      </c>
      <c r="D95">
        <v>3</v>
      </c>
      <c r="E95" t="s">
        <v>31</v>
      </c>
      <c r="F95">
        <v>5</v>
      </c>
      <c r="G95">
        <f>100*(F95/(SUM(F94:F95)))</f>
        <v>23.809523809523807</v>
      </c>
    </row>
    <row r="96" spans="1:7" ht="12.75">
      <c r="A96" t="s">
        <v>7</v>
      </c>
      <c r="B96" t="s">
        <v>8</v>
      </c>
      <c r="C96" s="1" t="s">
        <v>29</v>
      </c>
      <c r="D96">
        <v>4</v>
      </c>
      <c r="E96" t="s">
        <v>30</v>
      </c>
      <c r="F96">
        <v>17</v>
      </c>
      <c r="G96">
        <f>100*(F96/(SUM(F96:F97)))</f>
        <v>70.83333333333334</v>
      </c>
    </row>
    <row r="97" spans="1:7" ht="12.75">
      <c r="A97" t="s">
        <v>7</v>
      </c>
      <c r="B97" t="s">
        <v>8</v>
      </c>
      <c r="C97" s="1" t="s">
        <v>29</v>
      </c>
      <c r="D97">
        <v>4</v>
      </c>
      <c r="E97" t="s">
        <v>31</v>
      </c>
      <c r="F97">
        <v>7</v>
      </c>
      <c r="G97">
        <f>100*(F97/(SUM(F96:F97)))</f>
        <v>29.166666666666668</v>
      </c>
    </row>
    <row r="98" spans="1:7" ht="12.75">
      <c r="A98" t="s">
        <v>7</v>
      </c>
      <c r="B98" t="s">
        <v>8</v>
      </c>
      <c r="C98" t="s">
        <v>10</v>
      </c>
      <c r="D98">
        <v>1</v>
      </c>
      <c r="E98" t="s">
        <v>30</v>
      </c>
      <c r="F98">
        <v>0</v>
      </c>
      <c r="G98">
        <f>100*(F98/(SUM(F98:F99)))</f>
        <v>0</v>
      </c>
    </row>
    <row r="99" spans="1:7" ht="12.75">
      <c r="A99" t="s">
        <v>7</v>
      </c>
      <c r="B99" t="s">
        <v>8</v>
      </c>
      <c r="C99" t="s">
        <v>10</v>
      </c>
      <c r="D99">
        <v>1</v>
      </c>
      <c r="E99" t="s">
        <v>31</v>
      </c>
      <c r="F99">
        <v>12</v>
      </c>
      <c r="G99">
        <f>100*(F99/(SUM(F98:F99)))</f>
        <v>100</v>
      </c>
    </row>
    <row r="100" spans="1:7" ht="12.75">
      <c r="A100" t="s">
        <v>7</v>
      </c>
      <c r="B100" t="s">
        <v>8</v>
      </c>
      <c r="C100" t="s">
        <v>10</v>
      </c>
      <c r="D100">
        <v>2</v>
      </c>
      <c r="E100" t="s">
        <v>30</v>
      </c>
      <c r="F100">
        <v>0</v>
      </c>
      <c r="G100">
        <f>100*(F100/(SUM(F100:F101)))</f>
        <v>0</v>
      </c>
    </row>
    <row r="101" spans="1:7" ht="12.75">
      <c r="A101" t="s">
        <v>7</v>
      </c>
      <c r="B101" t="s">
        <v>8</v>
      </c>
      <c r="C101" t="s">
        <v>10</v>
      </c>
      <c r="D101">
        <v>2</v>
      </c>
      <c r="E101" t="s">
        <v>31</v>
      </c>
      <c r="F101">
        <v>12</v>
      </c>
      <c r="G101">
        <f>100*(F101/(SUM(F100:F101)))</f>
        <v>100</v>
      </c>
    </row>
    <row r="102" spans="1:7" ht="12.75">
      <c r="A102" t="s">
        <v>7</v>
      </c>
      <c r="B102" t="s">
        <v>8</v>
      </c>
      <c r="C102" t="s">
        <v>10</v>
      </c>
      <c r="D102">
        <v>3</v>
      </c>
      <c r="E102" t="s">
        <v>30</v>
      </c>
      <c r="F102">
        <v>2</v>
      </c>
      <c r="G102">
        <f>100*(F102/(SUM(F102:F103)))</f>
        <v>11.76470588235294</v>
      </c>
    </row>
    <row r="103" spans="1:7" ht="12.75">
      <c r="A103" t="s">
        <v>7</v>
      </c>
      <c r="B103" t="s">
        <v>8</v>
      </c>
      <c r="C103" t="s">
        <v>10</v>
      </c>
      <c r="D103">
        <v>3</v>
      </c>
      <c r="E103" t="s">
        <v>31</v>
      </c>
      <c r="F103">
        <v>15</v>
      </c>
      <c r="G103">
        <f>100*(F103/(SUM(F102:F103)))</f>
        <v>88.23529411764706</v>
      </c>
    </row>
    <row r="104" spans="1:7" ht="12.75">
      <c r="A104" t="s">
        <v>7</v>
      </c>
      <c r="B104" t="s">
        <v>8</v>
      </c>
      <c r="C104" t="s">
        <v>10</v>
      </c>
      <c r="D104">
        <v>4</v>
      </c>
      <c r="E104" t="s">
        <v>30</v>
      </c>
      <c r="F104">
        <v>0</v>
      </c>
      <c r="G104">
        <f>100*(F104/(SUM(F104:F105)))</f>
        <v>0</v>
      </c>
    </row>
    <row r="105" spans="1:7" ht="12.75">
      <c r="A105" t="s">
        <v>7</v>
      </c>
      <c r="B105" t="s">
        <v>8</v>
      </c>
      <c r="C105" t="s">
        <v>10</v>
      </c>
      <c r="D105">
        <v>4</v>
      </c>
      <c r="E105" t="s">
        <v>31</v>
      </c>
      <c r="F105">
        <v>5</v>
      </c>
      <c r="G105">
        <f>100*(F105/(SUM(F104:F105)))</f>
        <v>100</v>
      </c>
    </row>
    <row r="106" spans="1:7" ht="12.75">
      <c r="A106" t="s">
        <v>7</v>
      </c>
      <c r="B106" t="s">
        <v>8</v>
      </c>
      <c r="C106" t="s">
        <v>11</v>
      </c>
      <c r="D106">
        <v>1</v>
      </c>
      <c r="E106" t="s">
        <v>30</v>
      </c>
      <c r="F106">
        <v>0</v>
      </c>
      <c r="G106">
        <f>100*(F106/(SUM(F106:F107)))</f>
        <v>0</v>
      </c>
    </row>
    <row r="107" spans="1:7" ht="12.75">
      <c r="A107" t="s">
        <v>7</v>
      </c>
      <c r="B107" t="s">
        <v>8</v>
      </c>
      <c r="C107" t="s">
        <v>11</v>
      </c>
      <c r="D107">
        <v>1</v>
      </c>
      <c r="E107" t="s">
        <v>31</v>
      </c>
      <c r="F107">
        <v>13</v>
      </c>
      <c r="G107">
        <f>100*(F107/(SUM(F106:F107)))</f>
        <v>100</v>
      </c>
    </row>
    <row r="108" spans="1:7" ht="12.75">
      <c r="A108" t="s">
        <v>7</v>
      </c>
      <c r="B108" t="s">
        <v>8</v>
      </c>
      <c r="C108" t="s">
        <v>11</v>
      </c>
      <c r="D108">
        <v>2</v>
      </c>
      <c r="E108" t="s">
        <v>30</v>
      </c>
      <c r="F108">
        <v>0</v>
      </c>
      <c r="G108">
        <f>100*(F108/(SUM(F108:F109)))</f>
        <v>0</v>
      </c>
    </row>
    <row r="109" spans="1:7" ht="12.75">
      <c r="A109" t="s">
        <v>7</v>
      </c>
      <c r="B109" t="s">
        <v>8</v>
      </c>
      <c r="C109" t="s">
        <v>11</v>
      </c>
      <c r="D109">
        <v>2</v>
      </c>
      <c r="E109" t="s">
        <v>31</v>
      </c>
      <c r="F109">
        <v>25</v>
      </c>
      <c r="G109">
        <f>100*(F109/(SUM(F108:F109)))</f>
        <v>100</v>
      </c>
    </row>
    <row r="110" spans="1:7" ht="12.75">
      <c r="A110" t="s">
        <v>7</v>
      </c>
      <c r="B110" t="s">
        <v>8</v>
      </c>
      <c r="C110" t="s">
        <v>11</v>
      </c>
      <c r="D110">
        <v>3</v>
      </c>
      <c r="E110" t="s">
        <v>30</v>
      </c>
      <c r="F110">
        <v>0</v>
      </c>
      <c r="G110">
        <f>100*(F110/(SUM(F110:F111)))</f>
        <v>0</v>
      </c>
    </row>
    <row r="111" spans="1:7" ht="12.75">
      <c r="A111" t="s">
        <v>7</v>
      </c>
      <c r="B111" t="s">
        <v>8</v>
      </c>
      <c r="C111" t="s">
        <v>11</v>
      </c>
      <c r="D111">
        <v>3</v>
      </c>
      <c r="E111" t="s">
        <v>31</v>
      </c>
      <c r="F111">
        <v>8</v>
      </c>
      <c r="G111">
        <f>100*(F111/(SUM(F110:F111)))</f>
        <v>100</v>
      </c>
    </row>
    <row r="112" spans="1:7" ht="12.75">
      <c r="A112" t="s">
        <v>7</v>
      </c>
      <c r="B112" t="s">
        <v>8</v>
      </c>
      <c r="C112" t="s">
        <v>11</v>
      </c>
      <c r="D112">
        <v>4</v>
      </c>
      <c r="E112" t="s">
        <v>30</v>
      </c>
      <c r="F112">
        <v>0</v>
      </c>
      <c r="G112">
        <f>100*(F112/(SUM(F112:F113)))</f>
        <v>0</v>
      </c>
    </row>
    <row r="113" spans="1:7" ht="12.75">
      <c r="A113" t="s">
        <v>7</v>
      </c>
      <c r="B113" t="s">
        <v>8</v>
      </c>
      <c r="C113" t="s">
        <v>11</v>
      </c>
      <c r="D113">
        <v>4</v>
      </c>
      <c r="E113" t="s">
        <v>31</v>
      </c>
      <c r="F113">
        <v>12</v>
      </c>
      <c r="G113">
        <f>100*(F113/(SUM(F112:F113)))</f>
        <v>100</v>
      </c>
    </row>
    <row r="114" spans="1:7" ht="12.75">
      <c r="A114" t="s">
        <v>7</v>
      </c>
      <c r="B114" t="s">
        <v>8</v>
      </c>
      <c r="C114" t="s">
        <v>12</v>
      </c>
      <c r="D114">
        <v>1</v>
      </c>
      <c r="E114" t="s">
        <v>30</v>
      </c>
      <c r="F114">
        <v>6</v>
      </c>
      <c r="G114">
        <f>100*(F114/(SUM(F114:F115)))</f>
        <v>60</v>
      </c>
    </row>
    <row r="115" spans="1:7" ht="12.75">
      <c r="A115" t="s">
        <v>7</v>
      </c>
      <c r="B115" t="s">
        <v>8</v>
      </c>
      <c r="C115" t="s">
        <v>12</v>
      </c>
      <c r="D115">
        <v>1</v>
      </c>
      <c r="E115" t="s">
        <v>31</v>
      </c>
      <c r="F115">
        <v>4</v>
      </c>
      <c r="G115">
        <f>100*(F115/(SUM(F114:F115)))</f>
        <v>40</v>
      </c>
    </row>
    <row r="116" spans="1:7" ht="12.75">
      <c r="A116" t="s">
        <v>7</v>
      </c>
      <c r="B116" t="s">
        <v>8</v>
      </c>
      <c r="C116" t="s">
        <v>12</v>
      </c>
      <c r="D116">
        <v>2</v>
      </c>
      <c r="E116" t="s">
        <v>30</v>
      </c>
      <c r="F116">
        <v>0</v>
      </c>
      <c r="G116">
        <f>100*(F116/(SUM(F116:F117)))</f>
        <v>0</v>
      </c>
    </row>
    <row r="117" spans="1:7" ht="12.75">
      <c r="A117" t="s">
        <v>7</v>
      </c>
      <c r="B117" t="s">
        <v>8</v>
      </c>
      <c r="C117" t="s">
        <v>12</v>
      </c>
      <c r="D117">
        <v>2</v>
      </c>
      <c r="E117" t="s">
        <v>31</v>
      </c>
      <c r="F117">
        <v>16</v>
      </c>
      <c r="G117">
        <f>100*(F117/(SUM(F116:F117)))</f>
        <v>100</v>
      </c>
    </row>
    <row r="118" spans="1:7" ht="12.75">
      <c r="A118" t="s">
        <v>7</v>
      </c>
      <c r="B118" t="s">
        <v>8</v>
      </c>
      <c r="C118" t="s">
        <v>12</v>
      </c>
      <c r="D118">
        <v>3</v>
      </c>
      <c r="E118" t="s">
        <v>30</v>
      </c>
      <c r="F118">
        <v>0</v>
      </c>
      <c r="G118">
        <f>100*(F118/(SUM(F118:F119)))</f>
        <v>0</v>
      </c>
    </row>
    <row r="119" spans="1:7" ht="12.75">
      <c r="A119" t="s">
        <v>7</v>
      </c>
      <c r="B119" t="s">
        <v>8</v>
      </c>
      <c r="C119" t="s">
        <v>12</v>
      </c>
      <c r="D119">
        <v>3</v>
      </c>
      <c r="E119" t="s">
        <v>31</v>
      </c>
      <c r="F119">
        <v>12</v>
      </c>
      <c r="G119">
        <f>100*(F119/(SUM(F118:F119)))</f>
        <v>100</v>
      </c>
    </row>
    <row r="120" spans="1:7" ht="12.75">
      <c r="A120" t="s">
        <v>7</v>
      </c>
      <c r="B120" t="s">
        <v>8</v>
      </c>
      <c r="C120" t="s">
        <v>12</v>
      </c>
      <c r="D120">
        <v>4</v>
      </c>
      <c r="E120" t="s">
        <v>30</v>
      </c>
      <c r="F120">
        <v>0</v>
      </c>
      <c r="G120">
        <f>100*(F120/(SUM(F120:F121)))</f>
        <v>0</v>
      </c>
    </row>
    <row r="121" spans="1:7" ht="12.75">
      <c r="A121" t="s">
        <v>7</v>
      </c>
      <c r="B121" t="s">
        <v>8</v>
      </c>
      <c r="C121" t="s">
        <v>12</v>
      </c>
      <c r="D121">
        <v>4</v>
      </c>
      <c r="E121" t="s">
        <v>31</v>
      </c>
      <c r="F121">
        <v>10</v>
      </c>
      <c r="G121">
        <f>100*(F121/(SUM(F120:F121)))</f>
        <v>100</v>
      </c>
    </row>
    <row r="122" spans="1:7" ht="12.75">
      <c r="A122" t="s">
        <v>7</v>
      </c>
      <c r="B122" t="s">
        <v>8</v>
      </c>
      <c r="C122" t="s">
        <v>13</v>
      </c>
      <c r="D122">
        <v>1</v>
      </c>
      <c r="E122" t="s">
        <v>30</v>
      </c>
      <c r="F122">
        <v>3</v>
      </c>
      <c r="G122">
        <f>100*(F122/(SUM(F122:F123)))</f>
        <v>12</v>
      </c>
    </row>
    <row r="123" spans="1:7" ht="12.75">
      <c r="A123" t="s">
        <v>7</v>
      </c>
      <c r="B123" t="s">
        <v>8</v>
      </c>
      <c r="C123" t="s">
        <v>13</v>
      </c>
      <c r="D123">
        <v>1</v>
      </c>
      <c r="E123" t="s">
        <v>31</v>
      </c>
      <c r="F123">
        <v>22</v>
      </c>
      <c r="G123">
        <f>100*(F123/(SUM(F122:F123)))</f>
        <v>88</v>
      </c>
    </row>
    <row r="124" spans="1:7" ht="12.75">
      <c r="A124" t="s">
        <v>7</v>
      </c>
      <c r="B124" t="s">
        <v>8</v>
      </c>
      <c r="C124" t="s">
        <v>13</v>
      </c>
      <c r="D124">
        <v>2</v>
      </c>
      <c r="E124" t="s">
        <v>30</v>
      </c>
      <c r="F124">
        <v>0</v>
      </c>
      <c r="G124">
        <f>100*(F124/(SUM(F124:F125)))</f>
        <v>0</v>
      </c>
    </row>
    <row r="125" spans="1:7" ht="12.75">
      <c r="A125" t="s">
        <v>7</v>
      </c>
      <c r="B125" t="s">
        <v>8</v>
      </c>
      <c r="C125" t="s">
        <v>13</v>
      </c>
      <c r="D125">
        <v>2</v>
      </c>
      <c r="E125" t="s">
        <v>31</v>
      </c>
      <c r="F125">
        <v>17</v>
      </c>
      <c r="G125">
        <f>100*(F125/(SUM(F124:F125)))</f>
        <v>100</v>
      </c>
    </row>
    <row r="126" spans="1:7" ht="12.75">
      <c r="A126" t="s">
        <v>7</v>
      </c>
      <c r="B126" t="s">
        <v>8</v>
      </c>
      <c r="C126" t="s">
        <v>13</v>
      </c>
      <c r="D126">
        <v>3</v>
      </c>
      <c r="E126" t="s">
        <v>30</v>
      </c>
      <c r="F126">
        <v>1</v>
      </c>
      <c r="G126">
        <f>100*(F126/(SUM(F126:F127)))</f>
        <v>4.166666666666666</v>
      </c>
    </row>
    <row r="127" spans="1:7" ht="12.75">
      <c r="A127" t="s">
        <v>7</v>
      </c>
      <c r="B127" t="s">
        <v>8</v>
      </c>
      <c r="C127" t="s">
        <v>13</v>
      </c>
      <c r="D127">
        <v>3</v>
      </c>
      <c r="E127" t="s">
        <v>31</v>
      </c>
      <c r="F127">
        <v>23</v>
      </c>
      <c r="G127">
        <f>100*(F127/(SUM(F126:F127)))</f>
        <v>95.83333333333334</v>
      </c>
    </row>
    <row r="128" spans="1:7" ht="12.75">
      <c r="A128" t="s">
        <v>7</v>
      </c>
      <c r="B128" t="s">
        <v>8</v>
      </c>
      <c r="C128" t="s">
        <v>13</v>
      </c>
      <c r="D128">
        <v>4</v>
      </c>
      <c r="E128" t="s">
        <v>30</v>
      </c>
      <c r="F128">
        <v>0</v>
      </c>
      <c r="G128">
        <f>100*(F128/(SUM(F128:F129)))</f>
        <v>0</v>
      </c>
    </row>
    <row r="129" spans="1:7" ht="12.75">
      <c r="A129" t="s">
        <v>7</v>
      </c>
      <c r="B129" t="s">
        <v>8</v>
      </c>
      <c r="C129" t="s">
        <v>13</v>
      </c>
      <c r="D129">
        <v>4</v>
      </c>
      <c r="E129" t="s">
        <v>31</v>
      </c>
      <c r="F129">
        <v>20</v>
      </c>
      <c r="G129">
        <f>100*(F129/(SUM(F128:F129)))</f>
        <v>100</v>
      </c>
    </row>
    <row r="130" spans="1:7" ht="12.75">
      <c r="A130" t="s">
        <v>7</v>
      </c>
      <c r="B130" t="s">
        <v>8</v>
      </c>
      <c r="C130" t="s">
        <v>14</v>
      </c>
      <c r="D130">
        <v>1</v>
      </c>
      <c r="E130" t="s">
        <v>30</v>
      </c>
      <c r="F130">
        <v>0</v>
      </c>
      <c r="G130">
        <f>100*(F130/(SUM(F130:F131)))</f>
        <v>0</v>
      </c>
    </row>
    <row r="131" spans="1:7" ht="12.75">
      <c r="A131" t="s">
        <v>7</v>
      </c>
      <c r="B131" t="s">
        <v>8</v>
      </c>
      <c r="C131" t="s">
        <v>14</v>
      </c>
      <c r="D131">
        <v>1</v>
      </c>
      <c r="E131" t="s">
        <v>31</v>
      </c>
      <c r="F131">
        <v>10</v>
      </c>
      <c r="G131">
        <f>100*(F131/(SUM(F130:F131)))</f>
        <v>100</v>
      </c>
    </row>
    <row r="132" spans="1:7" ht="12.75">
      <c r="A132" t="s">
        <v>7</v>
      </c>
      <c r="B132" t="s">
        <v>8</v>
      </c>
      <c r="C132" t="s">
        <v>14</v>
      </c>
      <c r="D132">
        <v>2</v>
      </c>
      <c r="E132" t="s">
        <v>30</v>
      </c>
      <c r="F132">
        <v>0</v>
      </c>
      <c r="G132">
        <f>100*(F132/(SUM(F132:F133)))</f>
        <v>0</v>
      </c>
    </row>
    <row r="133" spans="1:7" ht="12.75">
      <c r="A133" t="s">
        <v>7</v>
      </c>
      <c r="B133" t="s">
        <v>8</v>
      </c>
      <c r="C133" t="s">
        <v>14</v>
      </c>
      <c r="D133">
        <v>2</v>
      </c>
      <c r="E133" t="s">
        <v>31</v>
      </c>
      <c r="F133">
        <v>10</v>
      </c>
      <c r="G133">
        <f>100*(F133/(SUM(F132:F133)))</f>
        <v>100</v>
      </c>
    </row>
    <row r="134" spans="1:7" ht="12.75">
      <c r="A134" t="s">
        <v>7</v>
      </c>
      <c r="B134" t="s">
        <v>8</v>
      </c>
      <c r="C134" t="s">
        <v>14</v>
      </c>
      <c r="D134">
        <v>3</v>
      </c>
      <c r="E134" t="s">
        <v>30</v>
      </c>
      <c r="F134">
        <v>0</v>
      </c>
      <c r="G134">
        <f>100*(F134/(SUM(F134:F135)))</f>
        <v>0</v>
      </c>
    </row>
    <row r="135" spans="1:7" ht="12.75">
      <c r="A135" t="s">
        <v>7</v>
      </c>
      <c r="B135" t="s">
        <v>8</v>
      </c>
      <c r="C135" t="s">
        <v>14</v>
      </c>
      <c r="D135">
        <v>3</v>
      </c>
      <c r="E135" t="s">
        <v>31</v>
      </c>
      <c r="F135">
        <v>10</v>
      </c>
      <c r="G135">
        <f>100*(F135/(SUM(F134:F135)))</f>
        <v>100</v>
      </c>
    </row>
    <row r="136" spans="1:7" ht="12.75">
      <c r="A136" t="s">
        <v>7</v>
      </c>
      <c r="B136" t="s">
        <v>8</v>
      </c>
      <c r="C136" t="s">
        <v>14</v>
      </c>
      <c r="D136">
        <v>4</v>
      </c>
      <c r="E136" t="s">
        <v>30</v>
      </c>
      <c r="F136">
        <v>0</v>
      </c>
      <c r="G136">
        <f>100*(F136/(SUM(F136:F137)))</f>
        <v>0</v>
      </c>
    </row>
    <row r="137" spans="1:7" ht="12.75">
      <c r="A137" t="s">
        <v>7</v>
      </c>
      <c r="B137" t="s">
        <v>8</v>
      </c>
      <c r="C137" t="s">
        <v>14</v>
      </c>
      <c r="D137">
        <v>4</v>
      </c>
      <c r="E137" t="s">
        <v>31</v>
      </c>
      <c r="F137">
        <v>10</v>
      </c>
      <c r="G137">
        <f>100*(F137/(SUM(F136:F137)))</f>
        <v>100</v>
      </c>
    </row>
    <row r="138" spans="1:7" ht="12.75">
      <c r="A138" t="s">
        <v>7</v>
      </c>
      <c r="B138" t="s">
        <v>8</v>
      </c>
      <c r="C138" t="s">
        <v>15</v>
      </c>
      <c r="D138">
        <v>1</v>
      </c>
      <c r="E138" t="s">
        <v>30</v>
      </c>
      <c r="F138">
        <v>0</v>
      </c>
      <c r="G138">
        <f>100*(F138/(SUM(F138:F139)))</f>
        <v>0</v>
      </c>
    </row>
    <row r="139" spans="1:7" ht="12.75">
      <c r="A139" t="s">
        <v>7</v>
      </c>
      <c r="B139" t="s">
        <v>8</v>
      </c>
      <c r="C139" t="s">
        <v>15</v>
      </c>
      <c r="D139">
        <v>1</v>
      </c>
      <c r="E139" t="s">
        <v>31</v>
      </c>
      <c r="F139">
        <v>20</v>
      </c>
      <c r="G139">
        <f>100*(F139/(SUM(F138:F139)))</f>
        <v>100</v>
      </c>
    </row>
    <row r="140" spans="1:7" ht="12.75">
      <c r="A140" t="s">
        <v>7</v>
      </c>
      <c r="B140" t="s">
        <v>8</v>
      </c>
      <c r="C140" t="s">
        <v>15</v>
      </c>
      <c r="D140">
        <v>2</v>
      </c>
      <c r="E140" t="s">
        <v>30</v>
      </c>
      <c r="F140">
        <v>0</v>
      </c>
      <c r="G140">
        <f>100*(F140/(SUM(F140:F141)))</f>
        <v>0</v>
      </c>
    </row>
    <row r="141" spans="1:7" ht="12.75">
      <c r="A141" t="s">
        <v>7</v>
      </c>
      <c r="B141" t="s">
        <v>8</v>
      </c>
      <c r="C141" t="s">
        <v>15</v>
      </c>
      <c r="D141">
        <v>2</v>
      </c>
      <c r="E141" t="s">
        <v>31</v>
      </c>
      <c r="F141">
        <v>10</v>
      </c>
      <c r="G141">
        <f>100*(F141/(SUM(F140:F141)))</f>
        <v>100</v>
      </c>
    </row>
    <row r="142" spans="1:7" ht="12.75">
      <c r="A142" t="s">
        <v>7</v>
      </c>
      <c r="B142" t="s">
        <v>8</v>
      </c>
      <c r="C142" t="s">
        <v>15</v>
      </c>
      <c r="D142">
        <v>3</v>
      </c>
      <c r="E142" t="s">
        <v>30</v>
      </c>
      <c r="F142">
        <v>0</v>
      </c>
      <c r="G142">
        <f>100*(F142/(SUM(F142:F143)))</f>
        <v>0</v>
      </c>
    </row>
    <row r="143" spans="1:7" ht="12.75">
      <c r="A143" t="s">
        <v>7</v>
      </c>
      <c r="B143" t="s">
        <v>8</v>
      </c>
      <c r="C143" t="s">
        <v>15</v>
      </c>
      <c r="D143">
        <v>3</v>
      </c>
      <c r="E143" t="s">
        <v>31</v>
      </c>
      <c r="F143">
        <v>15</v>
      </c>
      <c r="G143">
        <f>100*(F143/(SUM(F142:F143)))</f>
        <v>100</v>
      </c>
    </row>
    <row r="144" spans="1:7" ht="12.75">
      <c r="A144" t="s">
        <v>7</v>
      </c>
      <c r="B144" t="s">
        <v>8</v>
      </c>
      <c r="C144" t="s">
        <v>15</v>
      </c>
      <c r="D144">
        <v>4</v>
      </c>
      <c r="E144" t="s">
        <v>30</v>
      </c>
      <c r="F144">
        <v>0</v>
      </c>
      <c r="G144">
        <f>100*(F144/(SUM(F144:F145)))</f>
        <v>0</v>
      </c>
    </row>
    <row r="145" spans="1:7" ht="12.75">
      <c r="A145" t="s">
        <v>7</v>
      </c>
      <c r="B145" t="s">
        <v>8</v>
      </c>
      <c r="C145" t="s">
        <v>15</v>
      </c>
      <c r="D145">
        <v>4</v>
      </c>
      <c r="E145" t="s">
        <v>31</v>
      </c>
      <c r="F145">
        <v>10</v>
      </c>
      <c r="G145">
        <f>100*(F145/(SUM(F144:F145)))</f>
        <v>100</v>
      </c>
    </row>
    <row r="146" spans="1:7" ht="12.75">
      <c r="A146" t="s">
        <v>7</v>
      </c>
      <c r="B146" t="s">
        <v>8</v>
      </c>
      <c r="C146" t="s">
        <v>16</v>
      </c>
      <c r="D146">
        <v>1</v>
      </c>
      <c r="E146" t="s">
        <v>30</v>
      </c>
      <c r="F146">
        <v>0</v>
      </c>
      <c r="G146">
        <f>100*(F146/(SUM(F146:F147)))</f>
        <v>0</v>
      </c>
    </row>
    <row r="147" spans="1:7" ht="12.75">
      <c r="A147" t="s">
        <v>7</v>
      </c>
      <c r="B147" t="s">
        <v>8</v>
      </c>
      <c r="C147" t="s">
        <v>16</v>
      </c>
      <c r="D147">
        <v>1</v>
      </c>
      <c r="E147" t="s">
        <v>31</v>
      </c>
      <c r="F147">
        <v>10</v>
      </c>
      <c r="G147">
        <f>100*(F147/(SUM(F146:F147)))</f>
        <v>100</v>
      </c>
    </row>
    <row r="148" spans="1:7" ht="12.75">
      <c r="A148" t="s">
        <v>7</v>
      </c>
      <c r="B148" t="s">
        <v>8</v>
      </c>
      <c r="C148" t="s">
        <v>16</v>
      </c>
      <c r="D148">
        <v>2</v>
      </c>
      <c r="E148" t="s">
        <v>30</v>
      </c>
      <c r="F148">
        <v>0</v>
      </c>
      <c r="G148">
        <f>100*(F148/(SUM(F148:F149)))</f>
        <v>0</v>
      </c>
    </row>
    <row r="149" spans="1:7" ht="12.75">
      <c r="A149" t="s">
        <v>7</v>
      </c>
      <c r="B149" t="s">
        <v>8</v>
      </c>
      <c r="C149" t="s">
        <v>16</v>
      </c>
      <c r="D149">
        <v>2</v>
      </c>
      <c r="E149" t="s">
        <v>31</v>
      </c>
      <c r="F149">
        <v>10</v>
      </c>
      <c r="G149">
        <f>100*(F149/(SUM(F148:F149)))</f>
        <v>100</v>
      </c>
    </row>
    <row r="150" spans="1:7" ht="12.75">
      <c r="A150" t="s">
        <v>7</v>
      </c>
      <c r="B150" t="s">
        <v>8</v>
      </c>
      <c r="C150" t="s">
        <v>16</v>
      </c>
      <c r="D150">
        <v>3</v>
      </c>
      <c r="E150" t="s">
        <v>30</v>
      </c>
      <c r="F150">
        <v>0</v>
      </c>
      <c r="G150">
        <f>100*(F150/(SUM(F150:F151)))</f>
        <v>0</v>
      </c>
    </row>
    <row r="151" spans="1:7" ht="12.75">
      <c r="A151" t="s">
        <v>7</v>
      </c>
      <c r="B151" t="s">
        <v>8</v>
      </c>
      <c r="C151" t="s">
        <v>16</v>
      </c>
      <c r="D151">
        <v>3</v>
      </c>
      <c r="E151" t="s">
        <v>31</v>
      </c>
      <c r="F151">
        <v>10</v>
      </c>
      <c r="G151">
        <f>100*(F151/(SUM(F150:F151)))</f>
        <v>100</v>
      </c>
    </row>
    <row r="152" spans="1:7" ht="12.75">
      <c r="A152" t="s">
        <v>7</v>
      </c>
      <c r="B152" t="s">
        <v>8</v>
      </c>
      <c r="C152" t="s">
        <v>16</v>
      </c>
      <c r="D152">
        <v>4</v>
      </c>
      <c r="E152" t="s">
        <v>30</v>
      </c>
      <c r="F152">
        <v>0</v>
      </c>
      <c r="G152">
        <f>100*(F152/(SUM(F152:F153)))</f>
        <v>0</v>
      </c>
    </row>
    <row r="153" spans="1:7" ht="12.75">
      <c r="A153" t="s">
        <v>7</v>
      </c>
      <c r="B153" t="s">
        <v>8</v>
      </c>
      <c r="C153" t="s">
        <v>16</v>
      </c>
      <c r="D153">
        <v>4</v>
      </c>
      <c r="E153" t="s">
        <v>31</v>
      </c>
      <c r="F153">
        <v>10</v>
      </c>
      <c r="G153">
        <f>100*(F153/(SUM(F152:F153)))</f>
        <v>100</v>
      </c>
    </row>
    <row r="154" spans="1:7" ht="12.75">
      <c r="A154" t="s">
        <v>7</v>
      </c>
      <c r="B154" t="s">
        <v>8</v>
      </c>
      <c r="C154" t="s">
        <v>17</v>
      </c>
      <c r="D154">
        <v>1</v>
      </c>
      <c r="E154" t="s">
        <v>30</v>
      </c>
      <c r="F154">
        <v>12</v>
      </c>
      <c r="G154">
        <f>100*(F154/(SUM(F154:F155)))</f>
        <v>50</v>
      </c>
    </row>
    <row r="155" spans="1:7" ht="12.75">
      <c r="A155" t="s">
        <v>7</v>
      </c>
      <c r="B155" t="s">
        <v>8</v>
      </c>
      <c r="C155" t="s">
        <v>17</v>
      </c>
      <c r="D155">
        <v>1</v>
      </c>
      <c r="E155" t="s">
        <v>31</v>
      </c>
      <c r="F155">
        <v>12</v>
      </c>
      <c r="G155">
        <f>100*(F155/(SUM(F154:F155)))</f>
        <v>50</v>
      </c>
    </row>
    <row r="156" spans="1:7" ht="12.75">
      <c r="A156" t="s">
        <v>7</v>
      </c>
      <c r="B156" t="s">
        <v>8</v>
      </c>
      <c r="C156" t="s">
        <v>17</v>
      </c>
      <c r="D156">
        <v>2</v>
      </c>
      <c r="E156" t="s">
        <v>30</v>
      </c>
      <c r="F156">
        <v>1</v>
      </c>
      <c r="G156">
        <f>100*(F156/(SUM(F156:F157)))</f>
        <v>8.333333333333332</v>
      </c>
    </row>
    <row r="157" spans="1:7" ht="12.75">
      <c r="A157" t="s">
        <v>7</v>
      </c>
      <c r="B157" t="s">
        <v>8</v>
      </c>
      <c r="C157" t="s">
        <v>17</v>
      </c>
      <c r="D157">
        <v>2</v>
      </c>
      <c r="E157" t="s">
        <v>31</v>
      </c>
      <c r="F157">
        <v>11</v>
      </c>
      <c r="G157">
        <f>100*(F157/(SUM(F156:F157)))</f>
        <v>91.66666666666666</v>
      </c>
    </row>
    <row r="158" spans="1:7" ht="12.75">
      <c r="A158" t="s">
        <v>7</v>
      </c>
      <c r="B158" t="s">
        <v>8</v>
      </c>
      <c r="C158" t="s">
        <v>17</v>
      </c>
      <c r="D158">
        <v>3</v>
      </c>
      <c r="E158" t="s">
        <v>30</v>
      </c>
      <c r="F158">
        <v>0</v>
      </c>
      <c r="G158">
        <f>100*(F158/(SUM(F158:F159)))</f>
        <v>0</v>
      </c>
    </row>
    <row r="159" spans="1:7" ht="12.75">
      <c r="A159" t="s">
        <v>7</v>
      </c>
      <c r="B159" t="s">
        <v>8</v>
      </c>
      <c r="C159" t="s">
        <v>17</v>
      </c>
      <c r="D159">
        <v>3</v>
      </c>
      <c r="E159" t="s">
        <v>31</v>
      </c>
      <c r="F159">
        <v>13</v>
      </c>
      <c r="G159">
        <f>100*(F159/(SUM(F158:F159)))</f>
        <v>100</v>
      </c>
    </row>
    <row r="160" spans="1:7" ht="12.75">
      <c r="A160" t="s">
        <v>7</v>
      </c>
      <c r="B160" t="s">
        <v>8</v>
      </c>
      <c r="C160" t="s">
        <v>17</v>
      </c>
      <c r="D160">
        <v>4</v>
      </c>
      <c r="E160" t="s">
        <v>30</v>
      </c>
      <c r="F160">
        <v>0</v>
      </c>
      <c r="G160">
        <f>100*(F160/(SUM(F160:F161)))</f>
        <v>0</v>
      </c>
    </row>
    <row r="161" spans="1:7" ht="12.75">
      <c r="A161" t="s">
        <v>7</v>
      </c>
      <c r="B161" t="s">
        <v>8</v>
      </c>
      <c r="C161" t="s">
        <v>17</v>
      </c>
      <c r="D161">
        <v>4</v>
      </c>
      <c r="E161" t="s">
        <v>31</v>
      </c>
      <c r="F161">
        <v>7</v>
      </c>
      <c r="G161">
        <f>100*(F161/(SUM(F160:F161)))</f>
        <v>100</v>
      </c>
    </row>
    <row r="162" spans="1:7" ht="12.75">
      <c r="A162" t="s">
        <v>7</v>
      </c>
      <c r="B162" t="s">
        <v>8</v>
      </c>
      <c r="C162" t="s">
        <v>18</v>
      </c>
      <c r="D162">
        <v>1</v>
      </c>
      <c r="E162" t="s">
        <v>30</v>
      </c>
      <c r="F162">
        <v>8</v>
      </c>
      <c r="G162">
        <f>100*(F162/(SUM(F162:F163)))</f>
        <v>28.57142857142857</v>
      </c>
    </row>
    <row r="163" spans="1:7" ht="12.75">
      <c r="A163" t="s">
        <v>7</v>
      </c>
      <c r="B163" t="s">
        <v>8</v>
      </c>
      <c r="C163" t="s">
        <v>18</v>
      </c>
      <c r="D163">
        <v>1</v>
      </c>
      <c r="E163" t="s">
        <v>31</v>
      </c>
      <c r="F163">
        <v>20</v>
      </c>
      <c r="G163">
        <f>100*(F163/(SUM(F162:F163)))</f>
        <v>71.42857142857143</v>
      </c>
    </row>
    <row r="164" spans="1:7" ht="12.75">
      <c r="A164" t="s">
        <v>7</v>
      </c>
      <c r="B164" t="s">
        <v>8</v>
      </c>
      <c r="C164" t="s">
        <v>18</v>
      </c>
      <c r="D164">
        <v>2</v>
      </c>
      <c r="E164" t="s">
        <v>30</v>
      </c>
      <c r="F164">
        <v>2</v>
      </c>
      <c r="G164">
        <f>100*(F164/(SUM(F164:F165)))</f>
        <v>9.523809523809524</v>
      </c>
    </row>
    <row r="165" spans="1:7" ht="12.75">
      <c r="A165" t="s">
        <v>7</v>
      </c>
      <c r="B165" t="s">
        <v>8</v>
      </c>
      <c r="C165" t="s">
        <v>18</v>
      </c>
      <c r="D165">
        <v>2</v>
      </c>
      <c r="E165" t="s">
        <v>31</v>
      </c>
      <c r="F165">
        <v>19</v>
      </c>
      <c r="G165">
        <f>100*(F165/(SUM(F164:F165)))</f>
        <v>90.47619047619048</v>
      </c>
    </row>
    <row r="166" spans="1:7" ht="12.75">
      <c r="A166" t="s">
        <v>7</v>
      </c>
      <c r="B166" t="s">
        <v>8</v>
      </c>
      <c r="C166" t="s">
        <v>18</v>
      </c>
      <c r="D166">
        <v>3</v>
      </c>
      <c r="E166" t="s">
        <v>30</v>
      </c>
      <c r="F166">
        <v>1</v>
      </c>
      <c r="G166">
        <f>100*(F166/(SUM(F166:F167)))</f>
        <v>5.263157894736842</v>
      </c>
    </row>
    <row r="167" spans="1:7" ht="12.75">
      <c r="A167" t="s">
        <v>7</v>
      </c>
      <c r="B167" t="s">
        <v>8</v>
      </c>
      <c r="C167" t="s">
        <v>18</v>
      </c>
      <c r="D167">
        <v>3</v>
      </c>
      <c r="E167" t="s">
        <v>31</v>
      </c>
      <c r="F167">
        <v>18</v>
      </c>
      <c r="G167">
        <f>100*(F167/(SUM(F166:F167)))</f>
        <v>94.73684210526315</v>
      </c>
    </row>
    <row r="168" spans="1:7" ht="12.75">
      <c r="A168" t="s">
        <v>7</v>
      </c>
      <c r="B168" t="s">
        <v>8</v>
      </c>
      <c r="C168" t="s">
        <v>18</v>
      </c>
      <c r="D168">
        <v>4</v>
      </c>
      <c r="E168" t="s">
        <v>30</v>
      </c>
      <c r="F168">
        <v>0</v>
      </c>
      <c r="G168">
        <f>100*(F168/(SUM(F168:F169)))</f>
        <v>0</v>
      </c>
    </row>
    <row r="169" spans="1:7" ht="12.75">
      <c r="A169" t="s">
        <v>7</v>
      </c>
      <c r="B169" t="s">
        <v>8</v>
      </c>
      <c r="C169" t="s">
        <v>18</v>
      </c>
      <c r="D169">
        <v>4</v>
      </c>
      <c r="E169" t="s">
        <v>31</v>
      </c>
      <c r="F169">
        <v>10</v>
      </c>
      <c r="G169">
        <f>100*(F169/(SUM(F168:F169)))</f>
        <v>100</v>
      </c>
    </row>
    <row r="170" spans="1:7" ht="12.75">
      <c r="A170" t="s">
        <v>7</v>
      </c>
      <c r="B170" t="s">
        <v>8</v>
      </c>
      <c r="C170" t="s">
        <v>19</v>
      </c>
      <c r="D170">
        <v>1</v>
      </c>
      <c r="E170" t="s">
        <v>30</v>
      </c>
      <c r="F170">
        <v>4</v>
      </c>
      <c r="G170">
        <f>100*(F170/(SUM(F170:F171)))</f>
        <v>23.52941176470588</v>
      </c>
    </row>
    <row r="171" spans="1:7" ht="12.75">
      <c r="A171" t="s">
        <v>7</v>
      </c>
      <c r="B171" t="s">
        <v>8</v>
      </c>
      <c r="C171" t="s">
        <v>19</v>
      </c>
      <c r="D171">
        <v>1</v>
      </c>
      <c r="E171" t="s">
        <v>31</v>
      </c>
      <c r="F171">
        <v>13</v>
      </c>
      <c r="G171">
        <f>100*(F171/(SUM(F170:F171)))</f>
        <v>76.47058823529412</v>
      </c>
    </row>
    <row r="172" spans="1:7" ht="12.75">
      <c r="A172" t="s">
        <v>7</v>
      </c>
      <c r="B172" t="s">
        <v>8</v>
      </c>
      <c r="C172" t="s">
        <v>19</v>
      </c>
      <c r="D172">
        <v>2</v>
      </c>
      <c r="E172" t="s">
        <v>30</v>
      </c>
      <c r="F172">
        <v>3</v>
      </c>
      <c r="G172">
        <f>100*(F172/(SUM(F172:F173)))</f>
        <v>16.666666666666664</v>
      </c>
    </row>
    <row r="173" spans="1:7" ht="12.75">
      <c r="A173" t="s">
        <v>7</v>
      </c>
      <c r="B173" t="s">
        <v>8</v>
      </c>
      <c r="C173" t="s">
        <v>19</v>
      </c>
      <c r="D173">
        <v>2</v>
      </c>
      <c r="E173" t="s">
        <v>31</v>
      </c>
      <c r="F173">
        <v>15</v>
      </c>
      <c r="G173">
        <f>100*(F173/(SUM(F172:F173)))</f>
        <v>83.33333333333334</v>
      </c>
    </row>
    <row r="174" spans="1:7" ht="12.75">
      <c r="A174" t="s">
        <v>7</v>
      </c>
      <c r="B174" t="s">
        <v>8</v>
      </c>
      <c r="C174" t="s">
        <v>19</v>
      </c>
      <c r="D174">
        <v>3</v>
      </c>
      <c r="E174" t="s">
        <v>30</v>
      </c>
      <c r="F174">
        <v>0</v>
      </c>
      <c r="G174">
        <f>100*(F174/(SUM(F174:F175)))</f>
        <v>0</v>
      </c>
    </row>
    <row r="175" spans="1:7" ht="12.75">
      <c r="A175" t="s">
        <v>7</v>
      </c>
      <c r="B175" t="s">
        <v>8</v>
      </c>
      <c r="C175" t="s">
        <v>19</v>
      </c>
      <c r="D175">
        <v>3</v>
      </c>
      <c r="E175" t="s">
        <v>31</v>
      </c>
      <c r="F175">
        <v>12</v>
      </c>
      <c r="G175">
        <f>100*(F175/(SUM(F174:F175)))</f>
        <v>100</v>
      </c>
    </row>
    <row r="176" spans="1:7" ht="12.75">
      <c r="A176" t="s">
        <v>7</v>
      </c>
      <c r="B176" t="s">
        <v>8</v>
      </c>
      <c r="C176" t="s">
        <v>19</v>
      </c>
      <c r="D176">
        <v>4</v>
      </c>
      <c r="E176" t="s">
        <v>30</v>
      </c>
      <c r="F176">
        <v>0</v>
      </c>
      <c r="G176">
        <f>100*(F176/(SUM(F176:F177)))</f>
        <v>0</v>
      </c>
    </row>
    <row r="177" spans="1:7" ht="12.75">
      <c r="A177" t="s">
        <v>7</v>
      </c>
      <c r="B177" t="s">
        <v>8</v>
      </c>
      <c r="C177" t="s">
        <v>19</v>
      </c>
      <c r="D177">
        <v>4</v>
      </c>
      <c r="E177" t="s">
        <v>31</v>
      </c>
      <c r="F177">
        <v>6</v>
      </c>
      <c r="G177">
        <f>100*(F177/(SUM(F176:F177)))</f>
        <v>100</v>
      </c>
    </row>
    <row r="178" spans="1:7" ht="12.75">
      <c r="A178" t="s">
        <v>7</v>
      </c>
      <c r="B178" t="s">
        <v>8</v>
      </c>
      <c r="C178" t="s">
        <v>20</v>
      </c>
      <c r="D178">
        <v>1</v>
      </c>
      <c r="E178" t="s">
        <v>30</v>
      </c>
      <c r="F178">
        <v>11</v>
      </c>
      <c r="G178">
        <f>100*(F178/(SUM(F178:F179)))</f>
        <v>39.285714285714285</v>
      </c>
    </row>
    <row r="179" spans="1:7" ht="12.75">
      <c r="A179" t="s">
        <v>7</v>
      </c>
      <c r="B179" t="s">
        <v>8</v>
      </c>
      <c r="C179" t="s">
        <v>20</v>
      </c>
      <c r="D179">
        <v>1</v>
      </c>
      <c r="E179" t="s">
        <v>31</v>
      </c>
      <c r="F179">
        <v>17</v>
      </c>
      <c r="G179">
        <f>100*(F179/(SUM(F178:F179)))</f>
        <v>60.71428571428571</v>
      </c>
    </row>
    <row r="180" spans="1:7" ht="12.75">
      <c r="A180" t="s">
        <v>7</v>
      </c>
      <c r="B180" t="s">
        <v>8</v>
      </c>
      <c r="C180" t="s">
        <v>20</v>
      </c>
      <c r="D180">
        <v>2</v>
      </c>
      <c r="E180" t="s">
        <v>30</v>
      </c>
      <c r="F180">
        <v>10</v>
      </c>
      <c r="G180">
        <f>100*(F180/(SUM(F180:F181)))</f>
        <v>55.55555555555556</v>
      </c>
    </row>
    <row r="181" spans="1:7" ht="12.75">
      <c r="A181" t="s">
        <v>7</v>
      </c>
      <c r="B181" t="s">
        <v>8</v>
      </c>
      <c r="C181" t="s">
        <v>20</v>
      </c>
      <c r="D181">
        <v>2</v>
      </c>
      <c r="E181" t="s">
        <v>31</v>
      </c>
      <c r="F181">
        <v>8</v>
      </c>
      <c r="G181">
        <f>100*(F181/(SUM(F180:F181)))</f>
        <v>44.44444444444444</v>
      </c>
    </row>
    <row r="182" spans="1:7" ht="12.75">
      <c r="A182" t="s">
        <v>7</v>
      </c>
      <c r="B182" t="s">
        <v>8</v>
      </c>
      <c r="C182" t="s">
        <v>20</v>
      </c>
      <c r="D182">
        <v>3</v>
      </c>
      <c r="E182" t="s">
        <v>30</v>
      </c>
      <c r="F182">
        <v>10</v>
      </c>
      <c r="G182">
        <f>100*(F182/(SUM(F182:F183)))</f>
        <v>62.5</v>
      </c>
    </row>
    <row r="183" spans="1:7" ht="12.75">
      <c r="A183" t="s">
        <v>7</v>
      </c>
      <c r="B183" t="s">
        <v>8</v>
      </c>
      <c r="C183" t="s">
        <v>20</v>
      </c>
      <c r="D183">
        <v>3</v>
      </c>
      <c r="E183" t="s">
        <v>31</v>
      </c>
      <c r="F183">
        <v>6</v>
      </c>
      <c r="G183">
        <f>100*(F183/(SUM(F182:F183)))</f>
        <v>37.5</v>
      </c>
    </row>
    <row r="184" spans="1:7" ht="12.75">
      <c r="A184" t="s">
        <v>7</v>
      </c>
      <c r="B184" t="s">
        <v>8</v>
      </c>
      <c r="C184" t="s">
        <v>20</v>
      </c>
      <c r="D184">
        <v>4</v>
      </c>
      <c r="E184" t="s">
        <v>30</v>
      </c>
      <c r="F184">
        <v>3</v>
      </c>
      <c r="G184">
        <f>100*(F184/(SUM(F184:F185)))</f>
        <v>33.33333333333333</v>
      </c>
    </row>
    <row r="185" spans="1:7" ht="12.75">
      <c r="A185" t="s">
        <v>7</v>
      </c>
      <c r="B185" t="s">
        <v>8</v>
      </c>
      <c r="C185" t="s">
        <v>20</v>
      </c>
      <c r="D185">
        <v>4</v>
      </c>
      <c r="E185" t="s">
        <v>31</v>
      </c>
      <c r="F185">
        <v>6</v>
      </c>
      <c r="G185">
        <f>100*(F185/(SUM(F184:F185)))</f>
        <v>66.66666666666666</v>
      </c>
    </row>
    <row r="186" spans="1:7" ht="12.75">
      <c r="A186" t="s">
        <v>7</v>
      </c>
      <c r="B186" t="s">
        <v>21</v>
      </c>
      <c r="C186" s="1" t="s">
        <v>25</v>
      </c>
      <c r="D186">
        <v>1</v>
      </c>
      <c r="E186" t="s">
        <v>30</v>
      </c>
      <c r="F186">
        <v>8</v>
      </c>
      <c r="G186">
        <f>100*(F186/(SUM(F186:F187)))</f>
        <v>100</v>
      </c>
    </row>
    <row r="187" spans="1:7" ht="12.75">
      <c r="A187" t="s">
        <v>7</v>
      </c>
      <c r="B187" t="s">
        <v>21</v>
      </c>
      <c r="C187" s="1" t="s">
        <v>25</v>
      </c>
      <c r="D187">
        <v>1</v>
      </c>
      <c r="E187" t="s">
        <v>31</v>
      </c>
      <c r="F187">
        <v>0</v>
      </c>
      <c r="G187">
        <f>100*(F187/(SUM(F186:F187)))</f>
        <v>0</v>
      </c>
    </row>
    <row r="188" spans="1:7" ht="12.75">
      <c r="A188" t="s">
        <v>7</v>
      </c>
      <c r="B188" t="s">
        <v>21</v>
      </c>
      <c r="C188" s="1" t="s">
        <v>25</v>
      </c>
      <c r="D188">
        <v>2</v>
      </c>
      <c r="E188" t="s">
        <v>30</v>
      </c>
      <c r="F188">
        <v>10</v>
      </c>
      <c r="G188">
        <f>100*(F188/(SUM(F188:F189)))</f>
        <v>55.55555555555556</v>
      </c>
    </row>
    <row r="189" spans="1:7" ht="12.75">
      <c r="A189" t="s">
        <v>7</v>
      </c>
      <c r="B189" t="s">
        <v>21</v>
      </c>
      <c r="C189" s="1" t="s">
        <v>25</v>
      </c>
      <c r="D189">
        <v>2</v>
      </c>
      <c r="E189" t="s">
        <v>31</v>
      </c>
      <c r="F189">
        <v>8</v>
      </c>
      <c r="G189">
        <f>100*(F189/(SUM(F188:F189)))</f>
        <v>44.44444444444444</v>
      </c>
    </row>
    <row r="190" spans="1:7" ht="12.75">
      <c r="A190" t="s">
        <v>7</v>
      </c>
      <c r="B190" t="s">
        <v>21</v>
      </c>
      <c r="C190" s="1" t="s">
        <v>25</v>
      </c>
      <c r="D190">
        <v>3</v>
      </c>
      <c r="E190" t="s">
        <v>30</v>
      </c>
      <c r="F190">
        <v>21</v>
      </c>
      <c r="G190">
        <f>100*(F190/(SUM(F190:F191)))</f>
        <v>91.30434782608695</v>
      </c>
    </row>
    <row r="191" spans="1:7" ht="12.75">
      <c r="A191" t="s">
        <v>7</v>
      </c>
      <c r="B191" t="s">
        <v>21</v>
      </c>
      <c r="C191" s="1" t="s">
        <v>25</v>
      </c>
      <c r="D191">
        <v>3</v>
      </c>
      <c r="E191" t="s">
        <v>31</v>
      </c>
      <c r="F191">
        <v>2</v>
      </c>
      <c r="G191">
        <f>100*(F191/(SUM(F190:F191)))</f>
        <v>8.695652173913043</v>
      </c>
    </row>
    <row r="192" spans="1:7" ht="12.75">
      <c r="A192" t="s">
        <v>7</v>
      </c>
      <c r="B192" t="s">
        <v>21</v>
      </c>
      <c r="C192" s="1" t="s">
        <v>25</v>
      </c>
      <c r="D192">
        <v>4</v>
      </c>
      <c r="E192" t="s">
        <v>30</v>
      </c>
      <c r="F192">
        <v>9</v>
      </c>
      <c r="G192">
        <f>100*(F192/(SUM(F192:F193)))</f>
        <v>69.23076923076923</v>
      </c>
    </row>
    <row r="193" spans="1:7" ht="12.75">
      <c r="A193" t="s">
        <v>7</v>
      </c>
      <c r="B193" t="s">
        <v>21</v>
      </c>
      <c r="C193" s="1" t="s">
        <v>25</v>
      </c>
      <c r="D193">
        <v>4</v>
      </c>
      <c r="E193" t="s">
        <v>31</v>
      </c>
      <c r="F193">
        <v>4</v>
      </c>
      <c r="G193">
        <f>100*(F193/(SUM(F192:F193)))</f>
        <v>30.76923076923077</v>
      </c>
    </row>
    <row r="194" spans="1:7" ht="12.75">
      <c r="A194" t="s">
        <v>7</v>
      </c>
      <c r="B194" t="s">
        <v>21</v>
      </c>
      <c r="C194" s="1" t="s">
        <v>23</v>
      </c>
      <c r="D194">
        <v>1</v>
      </c>
      <c r="E194" t="s">
        <v>30</v>
      </c>
      <c r="F194">
        <v>20</v>
      </c>
      <c r="G194">
        <f>100*(F194/(SUM(F194:F195)))</f>
        <v>100</v>
      </c>
    </row>
    <row r="195" spans="1:7" ht="12.75">
      <c r="A195" t="s">
        <v>7</v>
      </c>
      <c r="B195" t="s">
        <v>21</v>
      </c>
      <c r="C195" s="1" t="s">
        <v>23</v>
      </c>
      <c r="D195">
        <v>1</v>
      </c>
      <c r="E195" t="s">
        <v>31</v>
      </c>
      <c r="F195">
        <v>0</v>
      </c>
      <c r="G195">
        <f>100*(F195/(SUM(F194:F195)))</f>
        <v>0</v>
      </c>
    </row>
    <row r="196" spans="1:7" ht="12.75">
      <c r="A196" t="s">
        <v>7</v>
      </c>
      <c r="B196" t="s">
        <v>21</v>
      </c>
      <c r="C196" s="1" t="s">
        <v>23</v>
      </c>
      <c r="D196">
        <v>2</v>
      </c>
      <c r="E196" t="s">
        <v>30</v>
      </c>
      <c r="F196">
        <v>22</v>
      </c>
      <c r="G196">
        <f>100*(F196/(SUM(F196:F197)))</f>
        <v>100</v>
      </c>
    </row>
    <row r="197" spans="1:7" ht="12.75">
      <c r="A197" t="s">
        <v>7</v>
      </c>
      <c r="B197" t="s">
        <v>21</v>
      </c>
      <c r="C197" s="1" t="s">
        <v>23</v>
      </c>
      <c r="D197">
        <v>2</v>
      </c>
      <c r="E197" t="s">
        <v>31</v>
      </c>
      <c r="F197">
        <v>0</v>
      </c>
      <c r="G197">
        <f>100*(F197/(SUM(F196:F197)))</f>
        <v>0</v>
      </c>
    </row>
    <row r="198" spans="1:7" ht="12.75">
      <c r="A198" t="s">
        <v>7</v>
      </c>
      <c r="B198" t="s">
        <v>21</v>
      </c>
      <c r="C198" s="1" t="s">
        <v>23</v>
      </c>
      <c r="D198">
        <v>3</v>
      </c>
      <c r="E198" t="s">
        <v>30</v>
      </c>
      <c r="F198">
        <v>23</v>
      </c>
      <c r="G198">
        <f>100*(F198/(SUM(F198:F199)))</f>
        <v>100</v>
      </c>
    </row>
    <row r="199" spans="1:7" ht="12.75">
      <c r="A199" t="s">
        <v>7</v>
      </c>
      <c r="B199" t="s">
        <v>21</v>
      </c>
      <c r="C199" s="1" t="s">
        <v>23</v>
      </c>
      <c r="D199">
        <v>3</v>
      </c>
      <c r="E199" t="s">
        <v>31</v>
      </c>
      <c r="F199">
        <v>0</v>
      </c>
      <c r="G199">
        <f>100*(F199/(SUM(F198:F199)))</f>
        <v>0</v>
      </c>
    </row>
    <row r="200" spans="1:7" ht="12.75">
      <c r="A200" t="s">
        <v>7</v>
      </c>
      <c r="B200" t="s">
        <v>21</v>
      </c>
      <c r="C200" s="1" t="s">
        <v>23</v>
      </c>
      <c r="D200">
        <v>4</v>
      </c>
      <c r="E200" t="s">
        <v>30</v>
      </c>
      <c r="F200">
        <v>24</v>
      </c>
      <c r="G200">
        <f>100*(F200/(SUM(F200:F201)))</f>
        <v>96</v>
      </c>
    </row>
    <row r="201" spans="1:7" ht="12.75">
      <c r="A201" t="s">
        <v>7</v>
      </c>
      <c r="B201" t="s">
        <v>21</v>
      </c>
      <c r="C201" s="1" t="s">
        <v>23</v>
      </c>
      <c r="D201">
        <v>4</v>
      </c>
      <c r="E201" t="s">
        <v>31</v>
      </c>
      <c r="F201">
        <v>1</v>
      </c>
      <c r="G201">
        <f>100*(F201/(SUM(F200:F201)))</f>
        <v>4</v>
      </c>
    </row>
    <row r="202" spans="1:7" ht="12.75">
      <c r="A202" t="s">
        <v>7</v>
      </c>
      <c r="B202" t="s">
        <v>21</v>
      </c>
      <c r="C202" s="1" t="s">
        <v>22</v>
      </c>
      <c r="D202">
        <v>1</v>
      </c>
      <c r="E202" t="s">
        <v>30</v>
      </c>
      <c r="F202">
        <v>4</v>
      </c>
      <c r="G202">
        <f>100*(F202/(SUM(F202:F203)))</f>
        <v>36.36363636363637</v>
      </c>
    </row>
    <row r="203" spans="1:7" ht="12.75">
      <c r="A203" t="s">
        <v>7</v>
      </c>
      <c r="B203" t="s">
        <v>21</v>
      </c>
      <c r="C203" s="1" t="s">
        <v>22</v>
      </c>
      <c r="D203">
        <v>1</v>
      </c>
      <c r="E203" t="s">
        <v>31</v>
      </c>
      <c r="F203">
        <v>7</v>
      </c>
      <c r="G203">
        <f>100*(F203/(SUM(F202:F203)))</f>
        <v>63.63636363636363</v>
      </c>
    </row>
    <row r="204" spans="1:7" ht="12.75">
      <c r="A204" t="s">
        <v>7</v>
      </c>
      <c r="B204" t="s">
        <v>21</v>
      </c>
      <c r="C204" s="1" t="s">
        <v>22</v>
      </c>
      <c r="D204">
        <v>2</v>
      </c>
      <c r="E204" t="s">
        <v>30</v>
      </c>
      <c r="F204">
        <v>1</v>
      </c>
      <c r="G204">
        <f>100*(F204/(SUM(F204:F205)))</f>
        <v>11.11111111111111</v>
      </c>
    </row>
    <row r="205" spans="1:7" ht="12.75">
      <c r="A205" t="s">
        <v>7</v>
      </c>
      <c r="B205" t="s">
        <v>21</v>
      </c>
      <c r="C205" s="1" t="s">
        <v>22</v>
      </c>
      <c r="D205">
        <v>2</v>
      </c>
      <c r="E205" t="s">
        <v>31</v>
      </c>
      <c r="F205">
        <v>8</v>
      </c>
      <c r="G205">
        <f>100*(F205/(SUM(F204:F205)))</f>
        <v>88.88888888888889</v>
      </c>
    </row>
    <row r="206" spans="1:7" ht="12.75">
      <c r="A206" t="s">
        <v>7</v>
      </c>
      <c r="B206" t="s">
        <v>21</v>
      </c>
      <c r="C206" s="1" t="s">
        <v>22</v>
      </c>
      <c r="D206">
        <v>3</v>
      </c>
      <c r="E206" t="s">
        <v>30</v>
      </c>
      <c r="F206">
        <v>5</v>
      </c>
      <c r="G206">
        <f>100*(F206/(SUM(F206:F207)))</f>
        <v>19.230769230769234</v>
      </c>
    </row>
    <row r="207" spans="1:7" ht="12.75">
      <c r="A207" t="s">
        <v>7</v>
      </c>
      <c r="B207" t="s">
        <v>21</v>
      </c>
      <c r="C207" s="1" t="s">
        <v>22</v>
      </c>
      <c r="D207">
        <v>3</v>
      </c>
      <c r="E207" t="s">
        <v>31</v>
      </c>
      <c r="F207">
        <v>21</v>
      </c>
      <c r="G207">
        <f>100*(F207/(SUM(F206:F207)))</f>
        <v>80.76923076923077</v>
      </c>
    </row>
    <row r="208" spans="1:7" ht="12.75">
      <c r="A208" t="s">
        <v>7</v>
      </c>
      <c r="B208" t="s">
        <v>21</v>
      </c>
      <c r="C208" s="1" t="s">
        <v>22</v>
      </c>
      <c r="D208">
        <v>4</v>
      </c>
      <c r="E208" t="s">
        <v>30</v>
      </c>
      <c r="F208">
        <v>2</v>
      </c>
      <c r="G208">
        <f>100*(F208/(SUM(F208:F209)))</f>
        <v>13.333333333333334</v>
      </c>
    </row>
    <row r="209" spans="1:7" ht="12.75">
      <c r="A209" t="s">
        <v>7</v>
      </c>
      <c r="B209" t="s">
        <v>21</v>
      </c>
      <c r="C209" s="1" t="s">
        <v>22</v>
      </c>
      <c r="D209">
        <v>4</v>
      </c>
      <c r="E209" t="s">
        <v>31</v>
      </c>
      <c r="F209">
        <v>13</v>
      </c>
      <c r="G209">
        <f>100*(F209/(SUM(F208:F209)))</f>
        <v>86.66666666666667</v>
      </c>
    </row>
    <row r="210" spans="1:7" ht="12.75">
      <c r="A210" t="s">
        <v>7</v>
      </c>
      <c r="B210" t="s">
        <v>21</v>
      </c>
      <c r="C210" s="1" t="s">
        <v>24</v>
      </c>
      <c r="D210">
        <v>1</v>
      </c>
      <c r="E210" t="s">
        <v>30</v>
      </c>
      <c r="F210">
        <v>7</v>
      </c>
      <c r="G210">
        <f>100*(F210/(SUM(F210:F211)))</f>
        <v>58.333333333333336</v>
      </c>
    </row>
    <row r="211" spans="1:7" ht="12.75">
      <c r="A211" t="s">
        <v>7</v>
      </c>
      <c r="B211" t="s">
        <v>21</v>
      </c>
      <c r="C211" s="1" t="s">
        <v>24</v>
      </c>
      <c r="D211">
        <v>1</v>
      </c>
      <c r="E211" t="s">
        <v>31</v>
      </c>
      <c r="F211">
        <v>5</v>
      </c>
      <c r="G211">
        <f>100*(F211/(SUM(F210:F211)))</f>
        <v>41.66666666666667</v>
      </c>
    </row>
    <row r="212" spans="1:7" ht="12.75">
      <c r="A212" t="s">
        <v>7</v>
      </c>
      <c r="B212" t="s">
        <v>21</v>
      </c>
      <c r="C212" s="1" t="s">
        <v>24</v>
      </c>
      <c r="D212">
        <v>2</v>
      </c>
      <c r="E212" t="s">
        <v>30</v>
      </c>
      <c r="F212">
        <v>5</v>
      </c>
      <c r="G212">
        <f>100*(F212/(SUM(F212:F213)))</f>
        <v>45.45454545454545</v>
      </c>
    </row>
    <row r="213" spans="1:7" ht="12.75">
      <c r="A213" t="s">
        <v>7</v>
      </c>
      <c r="B213" t="s">
        <v>21</v>
      </c>
      <c r="C213" s="1" t="s">
        <v>24</v>
      </c>
      <c r="D213">
        <v>2</v>
      </c>
      <c r="E213" t="s">
        <v>31</v>
      </c>
      <c r="F213">
        <v>6</v>
      </c>
      <c r="G213">
        <f>100*(F213/(SUM(F212:F213)))</f>
        <v>54.54545454545454</v>
      </c>
    </row>
    <row r="214" spans="1:7" ht="12.75">
      <c r="A214" t="s">
        <v>7</v>
      </c>
      <c r="B214" t="s">
        <v>21</v>
      </c>
      <c r="C214" s="1" t="s">
        <v>24</v>
      </c>
      <c r="D214">
        <v>3</v>
      </c>
      <c r="E214" t="s">
        <v>30</v>
      </c>
      <c r="F214">
        <v>8</v>
      </c>
      <c r="G214">
        <f>100*(F214/(SUM(F214:F215)))</f>
        <v>44.44444444444444</v>
      </c>
    </row>
    <row r="215" spans="1:7" ht="12.75">
      <c r="A215" t="s">
        <v>7</v>
      </c>
      <c r="B215" t="s">
        <v>21</v>
      </c>
      <c r="C215" s="1" t="s">
        <v>24</v>
      </c>
      <c r="D215">
        <v>3</v>
      </c>
      <c r="E215" t="s">
        <v>31</v>
      </c>
      <c r="F215">
        <v>10</v>
      </c>
      <c r="G215">
        <f>100*(F215/(SUM(F214:F215)))</f>
        <v>55.55555555555556</v>
      </c>
    </row>
    <row r="216" spans="1:7" ht="12.75">
      <c r="A216" t="s">
        <v>7</v>
      </c>
      <c r="B216" t="s">
        <v>21</v>
      </c>
      <c r="C216" s="1" t="s">
        <v>24</v>
      </c>
      <c r="D216">
        <v>4</v>
      </c>
      <c r="E216" t="s">
        <v>30</v>
      </c>
      <c r="F216">
        <v>14</v>
      </c>
      <c r="G216">
        <f>100*(F216/(SUM(F216:F217)))</f>
        <v>77.77777777777779</v>
      </c>
    </row>
    <row r="217" spans="1:7" ht="12.75">
      <c r="A217" t="s">
        <v>7</v>
      </c>
      <c r="B217" t="s">
        <v>21</v>
      </c>
      <c r="C217" s="1" t="s">
        <v>24</v>
      </c>
      <c r="D217">
        <v>4</v>
      </c>
      <c r="E217" t="s">
        <v>31</v>
      </c>
      <c r="F217">
        <v>4</v>
      </c>
      <c r="G217">
        <f>100*(F217/(SUM(F216:F217)))</f>
        <v>22.22222222222222</v>
      </c>
    </row>
    <row r="218" spans="1:7" ht="12.75">
      <c r="A218" t="s">
        <v>7</v>
      </c>
      <c r="B218" t="s">
        <v>21</v>
      </c>
      <c r="C218" s="1" t="s">
        <v>27</v>
      </c>
      <c r="D218">
        <v>1</v>
      </c>
      <c r="E218" t="s">
        <v>30</v>
      </c>
      <c r="F218">
        <v>22</v>
      </c>
      <c r="G218">
        <f>100*(F218/(SUM(F218:F219)))</f>
        <v>91.66666666666666</v>
      </c>
    </row>
    <row r="219" spans="1:7" ht="12.75">
      <c r="A219" t="s">
        <v>7</v>
      </c>
      <c r="B219" t="s">
        <v>21</v>
      </c>
      <c r="C219" s="1" t="s">
        <v>27</v>
      </c>
      <c r="D219">
        <v>1</v>
      </c>
      <c r="E219" t="s">
        <v>31</v>
      </c>
      <c r="F219">
        <v>2</v>
      </c>
      <c r="G219">
        <f>100*(F219/(SUM(F218:F219)))</f>
        <v>8.333333333333332</v>
      </c>
    </row>
    <row r="220" spans="1:7" ht="12.75">
      <c r="A220" t="s">
        <v>7</v>
      </c>
      <c r="B220" t="s">
        <v>21</v>
      </c>
      <c r="C220" s="1" t="s">
        <v>27</v>
      </c>
      <c r="D220">
        <v>2</v>
      </c>
      <c r="E220" t="s">
        <v>30</v>
      </c>
      <c r="F220">
        <v>16</v>
      </c>
      <c r="G220">
        <f>100*(F220/(SUM(F220:F221)))</f>
        <v>100</v>
      </c>
    </row>
    <row r="221" spans="1:7" ht="12.75">
      <c r="A221" t="s">
        <v>7</v>
      </c>
      <c r="B221" t="s">
        <v>21</v>
      </c>
      <c r="C221" s="1" t="s">
        <v>27</v>
      </c>
      <c r="D221">
        <v>2</v>
      </c>
      <c r="E221" t="s">
        <v>31</v>
      </c>
      <c r="F221">
        <v>0</v>
      </c>
      <c r="G221">
        <f>100*(F221/(SUM(F220:F221)))</f>
        <v>0</v>
      </c>
    </row>
    <row r="222" spans="1:7" ht="12.75">
      <c r="A222" t="s">
        <v>7</v>
      </c>
      <c r="B222" t="s">
        <v>21</v>
      </c>
      <c r="C222" s="1" t="s">
        <v>27</v>
      </c>
      <c r="D222">
        <v>3</v>
      </c>
      <c r="E222" t="s">
        <v>30</v>
      </c>
      <c r="F222">
        <v>21</v>
      </c>
      <c r="G222">
        <f>100*(F222/(SUM(F222:F223)))</f>
        <v>100</v>
      </c>
    </row>
    <row r="223" spans="1:7" ht="12.75">
      <c r="A223" t="s">
        <v>7</v>
      </c>
      <c r="B223" t="s">
        <v>21</v>
      </c>
      <c r="C223" s="1" t="s">
        <v>27</v>
      </c>
      <c r="D223">
        <v>3</v>
      </c>
      <c r="E223" t="s">
        <v>31</v>
      </c>
      <c r="F223">
        <v>0</v>
      </c>
      <c r="G223">
        <f>100*(F223/(SUM(F222:F223)))</f>
        <v>0</v>
      </c>
    </row>
    <row r="224" spans="1:7" ht="12.75">
      <c r="A224" t="s">
        <v>7</v>
      </c>
      <c r="B224" t="s">
        <v>21</v>
      </c>
      <c r="C224" s="1" t="s">
        <v>27</v>
      </c>
      <c r="D224">
        <v>4</v>
      </c>
      <c r="E224" t="s">
        <v>30</v>
      </c>
      <c r="F224">
        <v>20</v>
      </c>
      <c r="G224">
        <f>100*(F224/(SUM(F224:F225)))</f>
        <v>100</v>
      </c>
    </row>
    <row r="225" spans="1:7" ht="12.75">
      <c r="A225" t="s">
        <v>7</v>
      </c>
      <c r="B225" t="s">
        <v>21</v>
      </c>
      <c r="C225" s="1" t="s">
        <v>27</v>
      </c>
      <c r="D225">
        <v>4</v>
      </c>
      <c r="E225" t="s">
        <v>31</v>
      </c>
      <c r="F225">
        <v>0</v>
      </c>
      <c r="G225">
        <f>100*(F225/(SUM(F224:F225)))</f>
        <v>0</v>
      </c>
    </row>
    <row r="226" spans="1:7" ht="12.75">
      <c r="A226" t="s">
        <v>7</v>
      </c>
      <c r="B226" t="s">
        <v>21</v>
      </c>
      <c r="C226" s="1" t="s">
        <v>29</v>
      </c>
      <c r="D226">
        <v>1</v>
      </c>
      <c r="E226" t="s">
        <v>30</v>
      </c>
      <c r="F226">
        <v>15</v>
      </c>
      <c r="G226">
        <f>100*(F226/(SUM(F226:F227)))</f>
        <v>83.33333333333334</v>
      </c>
    </row>
    <row r="227" spans="1:7" ht="12.75">
      <c r="A227" t="s">
        <v>7</v>
      </c>
      <c r="B227" t="s">
        <v>21</v>
      </c>
      <c r="C227" s="1" t="s">
        <v>29</v>
      </c>
      <c r="D227">
        <v>1</v>
      </c>
      <c r="E227" t="s">
        <v>31</v>
      </c>
      <c r="F227">
        <v>3</v>
      </c>
      <c r="G227">
        <f>100*(F227/(SUM(F226:F227)))</f>
        <v>16.666666666666664</v>
      </c>
    </row>
    <row r="228" spans="1:7" ht="12.75">
      <c r="A228" t="s">
        <v>7</v>
      </c>
      <c r="B228" t="s">
        <v>21</v>
      </c>
      <c r="C228" s="1" t="s">
        <v>29</v>
      </c>
      <c r="D228">
        <v>2</v>
      </c>
      <c r="E228" t="s">
        <v>30</v>
      </c>
      <c r="F228">
        <v>18</v>
      </c>
      <c r="G228">
        <f>100*(F228/(SUM(F228:F229)))</f>
        <v>81.81818181818183</v>
      </c>
    </row>
    <row r="229" spans="1:7" ht="12.75">
      <c r="A229" t="s">
        <v>7</v>
      </c>
      <c r="B229" t="s">
        <v>21</v>
      </c>
      <c r="C229" s="1" t="s">
        <v>29</v>
      </c>
      <c r="D229">
        <v>2</v>
      </c>
      <c r="E229" t="s">
        <v>31</v>
      </c>
      <c r="F229">
        <v>4</v>
      </c>
      <c r="G229">
        <f>100*(F229/(SUM(F228:F229)))</f>
        <v>18.181818181818183</v>
      </c>
    </row>
    <row r="230" spans="1:7" ht="12.75">
      <c r="A230" t="s">
        <v>7</v>
      </c>
      <c r="B230" t="s">
        <v>21</v>
      </c>
      <c r="C230" s="1" t="s">
        <v>29</v>
      </c>
      <c r="D230">
        <v>3</v>
      </c>
      <c r="E230" t="s">
        <v>30</v>
      </c>
      <c r="F230">
        <v>15</v>
      </c>
      <c r="G230">
        <f>100*(F230/(SUM(F230:F231)))</f>
        <v>93.75</v>
      </c>
    </row>
    <row r="231" spans="1:7" ht="12.75">
      <c r="A231" t="s">
        <v>7</v>
      </c>
      <c r="B231" t="s">
        <v>21</v>
      </c>
      <c r="C231" s="1" t="s">
        <v>29</v>
      </c>
      <c r="D231">
        <v>3</v>
      </c>
      <c r="E231" t="s">
        <v>31</v>
      </c>
      <c r="F231">
        <v>1</v>
      </c>
      <c r="G231">
        <f>100*(F231/(SUM(F230:F231)))</f>
        <v>6.25</v>
      </c>
    </row>
    <row r="232" spans="1:7" ht="12.75">
      <c r="A232" t="s">
        <v>7</v>
      </c>
      <c r="B232" t="s">
        <v>21</v>
      </c>
      <c r="C232" s="1" t="s">
        <v>29</v>
      </c>
      <c r="D232">
        <v>4</v>
      </c>
      <c r="E232" t="s">
        <v>30</v>
      </c>
      <c r="F232">
        <v>21</v>
      </c>
      <c r="G232">
        <f>100*(F232/(SUM(F232:F233)))</f>
        <v>95.45454545454545</v>
      </c>
    </row>
    <row r="233" spans="1:7" ht="12.75">
      <c r="A233" t="s">
        <v>7</v>
      </c>
      <c r="B233" t="s">
        <v>21</v>
      </c>
      <c r="C233" s="1" t="s">
        <v>29</v>
      </c>
      <c r="D233">
        <v>4</v>
      </c>
      <c r="E233" t="s">
        <v>31</v>
      </c>
      <c r="F233">
        <v>1</v>
      </c>
      <c r="G233">
        <f>100*(F233/(SUM(F232:F233)))</f>
        <v>4.545454545454546</v>
      </c>
    </row>
    <row r="234" spans="1:7" ht="12.75">
      <c r="A234" t="s">
        <v>7</v>
      </c>
      <c r="B234" t="s">
        <v>21</v>
      </c>
      <c r="C234" s="1" t="s">
        <v>26</v>
      </c>
      <c r="D234">
        <v>1</v>
      </c>
      <c r="E234" t="s">
        <v>30</v>
      </c>
      <c r="F234">
        <v>4</v>
      </c>
      <c r="G234">
        <f>100*(F234/(SUM(F234:F235)))</f>
        <v>22.22222222222222</v>
      </c>
    </row>
    <row r="235" spans="1:7" ht="12.75">
      <c r="A235" t="s">
        <v>7</v>
      </c>
      <c r="B235" t="s">
        <v>21</v>
      </c>
      <c r="C235" s="1" t="s">
        <v>26</v>
      </c>
      <c r="D235">
        <v>1</v>
      </c>
      <c r="E235" t="s">
        <v>31</v>
      </c>
      <c r="F235">
        <v>14</v>
      </c>
      <c r="G235">
        <f>100*(F235/(SUM(F234:F235)))</f>
        <v>77.77777777777779</v>
      </c>
    </row>
    <row r="236" spans="1:7" ht="12.75">
      <c r="A236" t="s">
        <v>7</v>
      </c>
      <c r="B236" t="s">
        <v>21</v>
      </c>
      <c r="C236" s="1" t="s">
        <v>26</v>
      </c>
      <c r="D236">
        <v>2</v>
      </c>
      <c r="E236" t="s">
        <v>30</v>
      </c>
      <c r="F236">
        <v>2</v>
      </c>
      <c r="G236">
        <f>100*(F236/(SUM(F236:F237)))</f>
        <v>13.333333333333334</v>
      </c>
    </row>
    <row r="237" spans="1:7" ht="12.75">
      <c r="A237" t="s">
        <v>7</v>
      </c>
      <c r="B237" t="s">
        <v>21</v>
      </c>
      <c r="C237" s="1" t="s">
        <v>26</v>
      </c>
      <c r="D237">
        <v>2</v>
      </c>
      <c r="E237" t="s">
        <v>31</v>
      </c>
      <c r="F237">
        <v>13</v>
      </c>
      <c r="G237">
        <f>100*(F237/(SUM(F236:F237)))</f>
        <v>86.66666666666667</v>
      </c>
    </row>
    <row r="238" spans="1:7" ht="12.75">
      <c r="A238" t="s">
        <v>7</v>
      </c>
      <c r="B238" t="s">
        <v>21</v>
      </c>
      <c r="C238" s="1" t="s">
        <v>26</v>
      </c>
      <c r="D238">
        <v>3</v>
      </c>
      <c r="E238" t="s">
        <v>30</v>
      </c>
      <c r="F238">
        <v>0</v>
      </c>
      <c r="G238">
        <f>100*(F238/(SUM(F238:F239)))</f>
        <v>0</v>
      </c>
    </row>
    <row r="239" spans="1:7" ht="12.75">
      <c r="A239" t="s">
        <v>7</v>
      </c>
      <c r="B239" t="s">
        <v>21</v>
      </c>
      <c r="C239" s="1" t="s">
        <v>26</v>
      </c>
      <c r="D239">
        <v>3</v>
      </c>
      <c r="E239" t="s">
        <v>31</v>
      </c>
      <c r="F239">
        <v>17</v>
      </c>
      <c r="G239">
        <f>100*(F239/(SUM(F238:F239)))</f>
        <v>100</v>
      </c>
    </row>
    <row r="240" spans="1:7" ht="12.75">
      <c r="A240" t="s">
        <v>7</v>
      </c>
      <c r="B240" t="s">
        <v>21</v>
      </c>
      <c r="C240" s="1" t="s">
        <v>26</v>
      </c>
      <c r="D240">
        <v>4</v>
      </c>
      <c r="E240" t="s">
        <v>30</v>
      </c>
      <c r="F240">
        <v>0</v>
      </c>
      <c r="G240">
        <f>100*(F240/(SUM(F240:F241)))</f>
        <v>0</v>
      </c>
    </row>
    <row r="241" spans="1:7" ht="12.75">
      <c r="A241" t="s">
        <v>7</v>
      </c>
      <c r="B241" t="s">
        <v>21</v>
      </c>
      <c r="C241" s="1" t="s">
        <v>26</v>
      </c>
      <c r="D241">
        <v>4</v>
      </c>
      <c r="E241" t="s">
        <v>31</v>
      </c>
      <c r="F241">
        <v>12</v>
      </c>
      <c r="G241">
        <f>100*(F241/(SUM(F240:F241)))</f>
        <v>100</v>
      </c>
    </row>
    <row r="242" spans="1:7" ht="12.75">
      <c r="A242" t="s">
        <v>7</v>
      </c>
      <c r="B242" t="s">
        <v>21</v>
      </c>
      <c r="C242" s="1" t="s">
        <v>28</v>
      </c>
      <c r="D242">
        <v>1</v>
      </c>
      <c r="E242" t="s">
        <v>30</v>
      </c>
      <c r="F242">
        <v>8</v>
      </c>
      <c r="G242">
        <f>100*(F242/(SUM(F242:F243)))</f>
        <v>66.66666666666666</v>
      </c>
    </row>
    <row r="243" spans="1:7" ht="12.75">
      <c r="A243" t="s">
        <v>7</v>
      </c>
      <c r="B243" t="s">
        <v>21</v>
      </c>
      <c r="C243" s="1" t="s">
        <v>28</v>
      </c>
      <c r="D243">
        <v>1</v>
      </c>
      <c r="E243" t="s">
        <v>31</v>
      </c>
      <c r="F243">
        <v>4</v>
      </c>
      <c r="G243">
        <f>100*(F243/(SUM(F242:F243)))</f>
        <v>33.33333333333333</v>
      </c>
    </row>
    <row r="244" spans="1:7" ht="12.75">
      <c r="A244" t="s">
        <v>7</v>
      </c>
      <c r="B244" t="s">
        <v>21</v>
      </c>
      <c r="C244" s="1" t="s">
        <v>28</v>
      </c>
      <c r="D244">
        <v>2</v>
      </c>
      <c r="E244" t="s">
        <v>30</v>
      </c>
      <c r="F244">
        <v>7</v>
      </c>
      <c r="G244">
        <f>100*(F244/(SUM(F244:F245)))</f>
        <v>58.333333333333336</v>
      </c>
    </row>
    <row r="245" spans="1:7" ht="12.75">
      <c r="A245" t="s">
        <v>7</v>
      </c>
      <c r="B245" t="s">
        <v>21</v>
      </c>
      <c r="C245" s="1" t="s">
        <v>28</v>
      </c>
      <c r="D245">
        <v>2</v>
      </c>
      <c r="E245" t="s">
        <v>31</v>
      </c>
      <c r="F245">
        <v>5</v>
      </c>
      <c r="G245">
        <f>100*(F245/(SUM(F244:F245)))</f>
        <v>41.66666666666667</v>
      </c>
    </row>
    <row r="246" spans="1:7" ht="12.75">
      <c r="A246" t="s">
        <v>7</v>
      </c>
      <c r="B246" t="s">
        <v>21</v>
      </c>
      <c r="C246" s="1" t="s">
        <v>28</v>
      </c>
      <c r="D246">
        <v>3</v>
      </c>
      <c r="E246" t="s">
        <v>30</v>
      </c>
      <c r="F246">
        <v>8</v>
      </c>
      <c r="G246">
        <f>100*(F246/(SUM(F246:F247)))</f>
        <v>44.44444444444444</v>
      </c>
    </row>
    <row r="247" spans="1:7" ht="12.75">
      <c r="A247" t="s">
        <v>7</v>
      </c>
      <c r="B247" t="s">
        <v>21</v>
      </c>
      <c r="C247" s="1" t="s">
        <v>28</v>
      </c>
      <c r="D247">
        <v>3</v>
      </c>
      <c r="E247" t="s">
        <v>31</v>
      </c>
      <c r="F247">
        <v>10</v>
      </c>
      <c r="G247">
        <f>100*(F247/(SUM(F246:F247)))</f>
        <v>55.55555555555556</v>
      </c>
    </row>
    <row r="248" spans="1:7" ht="12.75">
      <c r="A248" t="s">
        <v>7</v>
      </c>
      <c r="B248" t="s">
        <v>21</v>
      </c>
      <c r="C248" s="1" t="s">
        <v>28</v>
      </c>
      <c r="D248">
        <v>4</v>
      </c>
      <c r="E248" t="s">
        <v>30</v>
      </c>
      <c r="F248">
        <v>0</v>
      </c>
      <c r="G248">
        <f>100*(F248/(SUM(F248:F249)))</f>
        <v>0</v>
      </c>
    </row>
    <row r="249" spans="1:7" ht="12.75">
      <c r="A249" t="s">
        <v>7</v>
      </c>
      <c r="B249" t="s">
        <v>21</v>
      </c>
      <c r="C249" s="1" t="s">
        <v>28</v>
      </c>
      <c r="D249">
        <v>4</v>
      </c>
      <c r="E249" t="s">
        <v>31</v>
      </c>
      <c r="F249">
        <v>12</v>
      </c>
      <c r="G249">
        <f>100*(F249/(SUM(F248:F249)))</f>
        <v>100</v>
      </c>
    </row>
    <row r="250" spans="1:7" ht="12.75">
      <c r="A250" t="s">
        <v>7</v>
      </c>
      <c r="B250" t="s">
        <v>21</v>
      </c>
      <c r="C250" t="s">
        <v>17</v>
      </c>
      <c r="D250">
        <v>1</v>
      </c>
      <c r="E250" t="s">
        <v>30</v>
      </c>
      <c r="F250">
        <v>4</v>
      </c>
      <c r="G250">
        <f>100*(F250/(SUM(F250:F251)))</f>
        <v>23.52941176470588</v>
      </c>
    </row>
    <row r="251" spans="1:7" ht="12.75">
      <c r="A251" t="s">
        <v>7</v>
      </c>
      <c r="B251" t="s">
        <v>21</v>
      </c>
      <c r="C251" t="s">
        <v>17</v>
      </c>
      <c r="D251">
        <v>1</v>
      </c>
      <c r="E251" t="s">
        <v>31</v>
      </c>
      <c r="F251">
        <v>13</v>
      </c>
      <c r="G251">
        <f>100*(F251/(SUM(F250:F251)))</f>
        <v>76.47058823529412</v>
      </c>
    </row>
    <row r="252" spans="1:7" ht="12.75">
      <c r="A252" t="s">
        <v>7</v>
      </c>
      <c r="B252" t="s">
        <v>21</v>
      </c>
      <c r="C252" t="s">
        <v>17</v>
      </c>
      <c r="D252">
        <v>2</v>
      </c>
      <c r="E252" t="s">
        <v>30</v>
      </c>
      <c r="F252">
        <v>3</v>
      </c>
      <c r="G252">
        <f>100*(F252/(SUM(F252:F253)))</f>
        <v>18.75</v>
      </c>
    </row>
    <row r="253" spans="1:7" ht="12.75">
      <c r="A253" t="s">
        <v>7</v>
      </c>
      <c r="B253" t="s">
        <v>21</v>
      </c>
      <c r="C253" t="s">
        <v>17</v>
      </c>
      <c r="D253">
        <v>2</v>
      </c>
      <c r="E253" t="s">
        <v>31</v>
      </c>
      <c r="F253">
        <v>13</v>
      </c>
      <c r="G253">
        <f>100*(F253/(SUM(F252:F253)))</f>
        <v>81.25</v>
      </c>
    </row>
    <row r="254" spans="1:7" ht="12.75">
      <c r="A254" t="s">
        <v>7</v>
      </c>
      <c r="B254" t="s">
        <v>21</v>
      </c>
      <c r="C254" t="s">
        <v>17</v>
      </c>
      <c r="D254">
        <v>3</v>
      </c>
      <c r="E254" t="s">
        <v>30</v>
      </c>
      <c r="F254">
        <v>3</v>
      </c>
      <c r="G254">
        <f>100*(F254/(SUM(F254:F255)))</f>
        <v>12.5</v>
      </c>
    </row>
    <row r="255" spans="1:7" ht="12.75">
      <c r="A255" t="s">
        <v>7</v>
      </c>
      <c r="B255" t="s">
        <v>21</v>
      </c>
      <c r="C255" t="s">
        <v>17</v>
      </c>
      <c r="D255">
        <v>3</v>
      </c>
      <c r="E255" t="s">
        <v>31</v>
      </c>
      <c r="F255">
        <v>21</v>
      </c>
      <c r="G255">
        <f>100*(F255/(SUM(F254:F255)))</f>
        <v>87.5</v>
      </c>
    </row>
    <row r="256" spans="1:7" ht="12.75">
      <c r="A256" t="s">
        <v>7</v>
      </c>
      <c r="B256" t="s">
        <v>21</v>
      </c>
      <c r="C256" t="s">
        <v>17</v>
      </c>
      <c r="D256">
        <v>4</v>
      </c>
      <c r="E256" t="s">
        <v>30</v>
      </c>
      <c r="F256">
        <v>7</v>
      </c>
      <c r="G256">
        <f>100*(F256/(SUM(F256:F257)))</f>
        <v>30.434782608695656</v>
      </c>
    </row>
    <row r="257" spans="1:7" ht="12.75">
      <c r="A257" t="s">
        <v>7</v>
      </c>
      <c r="B257" t="s">
        <v>21</v>
      </c>
      <c r="C257" t="s">
        <v>17</v>
      </c>
      <c r="D257">
        <v>4</v>
      </c>
      <c r="E257" t="s">
        <v>31</v>
      </c>
      <c r="F257">
        <v>16</v>
      </c>
      <c r="G257">
        <f>100*(F257/(SUM(F256:F257)))</f>
        <v>69.56521739130434</v>
      </c>
    </row>
    <row r="258" spans="1:7" ht="12.75">
      <c r="A258" t="s">
        <v>7</v>
      </c>
      <c r="B258" t="s">
        <v>21</v>
      </c>
      <c r="C258" t="s">
        <v>20</v>
      </c>
      <c r="D258">
        <v>1</v>
      </c>
      <c r="E258" t="s">
        <v>30</v>
      </c>
      <c r="F258">
        <v>11</v>
      </c>
      <c r="G258">
        <f>100*(F258/(SUM(F258:F259)))</f>
        <v>100</v>
      </c>
    </row>
    <row r="259" spans="1:7" ht="12.75">
      <c r="A259" t="s">
        <v>7</v>
      </c>
      <c r="B259" t="s">
        <v>21</v>
      </c>
      <c r="C259" t="s">
        <v>20</v>
      </c>
      <c r="D259">
        <v>1</v>
      </c>
      <c r="E259" t="s">
        <v>31</v>
      </c>
      <c r="F259">
        <v>0</v>
      </c>
      <c r="G259">
        <f>100*(F259/(SUM(F258:F259)))</f>
        <v>0</v>
      </c>
    </row>
    <row r="260" spans="1:7" ht="12.75">
      <c r="A260" t="s">
        <v>7</v>
      </c>
      <c r="B260" t="s">
        <v>21</v>
      </c>
      <c r="C260" t="s">
        <v>20</v>
      </c>
      <c r="D260">
        <v>2</v>
      </c>
      <c r="E260" t="s">
        <v>30</v>
      </c>
      <c r="F260">
        <v>25</v>
      </c>
      <c r="G260">
        <f>100*(F260/(SUM(F260:F261)))</f>
        <v>92.5925925925926</v>
      </c>
    </row>
    <row r="261" spans="1:7" ht="12.75">
      <c r="A261" t="s">
        <v>7</v>
      </c>
      <c r="B261" t="s">
        <v>21</v>
      </c>
      <c r="C261" t="s">
        <v>20</v>
      </c>
      <c r="D261">
        <v>2</v>
      </c>
      <c r="E261" t="s">
        <v>31</v>
      </c>
      <c r="F261">
        <v>2</v>
      </c>
      <c r="G261">
        <f>100*(F261/(SUM(F260:F261)))</f>
        <v>7.4074074074074066</v>
      </c>
    </row>
    <row r="262" spans="1:7" ht="12.75">
      <c r="A262" t="s">
        <v>7</v>
      </c>
      <c r="B262" t="s">
        <v>21</v>
      </c>
      <c r="C262" t="s">
        <v>20</v>
      </c>
      <c r="D262">
        <v>3</v>
      </c>
      <c r="E262" t="s">
        <v>30</v>
      </c>
      <c r="F262">
        <v>12</v>
      </c>
      <c r="G262">
        <f>100*(F262/(SUM(F262:F263)))</f>
        <v>100</v>
      </c>
    </row>
    <row r="263" spans="1:7" ht="12.75">
      <c r="A263" t="s">
        <v>7</v>
      </c>
      <c r="B263" t="s">
        <v>21</v>
      </c>
      <c r="C263" t="s">
        <v>20</v>
      </c>
      <c r="D263">
        <v>3</v>
      </c>
      <c r="E263" t="s">
        <v>31</v>
      </c>
      <c r="F263">
        <v>0</v>
      </c>
      <c r="G263">
        <f>100*(F263/(SUM(F262:F263)))</f>
        <v>0</v>
      </c>
    </row>
    <row r="264" spans="1:7" ht="12.75">
      <c r="A264" t="s">
        <v>7</v>
      </c>
      <c r="B264" t="s">
        <v>21</v>
      </c>
      <c r="C264" t="s">
        <v>20</v>
      </c>
      <c r="D264">
        <v>4</v>
      </c>
      <c r="E264" t="s">
        <v>30</v>
      </c>
      <c r="F264">
        <v>11</v>
      </c>
      <c r="G264">
        <f>100*(F264/(SUM(F264:F265)))</f>
        <v>100</v>
      </c>
    </row>
    <row r="265" spans="1:7" ht="12.75">
      <c r="A265" t="s">
        <v>7</v>
      </c>
      <c r="B265" t="s">
        <v>21</v>
      </c>
      <c r="C265" t="s">
        <v>20</v>
      </c>
      <c r="D265">
        <v>4</v>
      </c>
      <c r="E265" t="s">
        <v>31</v>
      </c>
      <c r="F265">
        <v>0</v>
      </c>
      <c r="G265">
        <f>100*(F265/(SUM(F264:F265)))</f>
        <v>0</v>
      </c>
    </row>
    <row r="266" spans="1:7" ht="12.75">
      <c r="A266" t="s">
        <v>7</v>
      </c>
      <c r="B266" t="s">
        <v>21</v>
      </c>
      <c r="C266" t="s">
        <v>18</v>
      </c>
      <c r="D266">
        <v>1</v>
      </c>
      <c r="E266" t="s">
        <v>30</v>
      </c>
      <c r="F266">
        <v>2</v>
      </c>
      <c r="G266">
        <f>100*(F266/(SUM(F266:F267)))</f>
        <v>9.090909090909092</v>
      </c>
    </row>
    <row r="267" spans="1:7" ht="12.75">
      <c r="A267" t="s">
        <v>7</v>
      </c>
      <c r="B267" t="s">
        <v>21</v>
      </c>
      <c r="C267" t="s">
        <v>18</v>
      </c>
      <c r="D267">
        <v>1</v>
      </c>
      <c r="E267" t="s">
        <v>31</v>
      </c>
      <c r="F267">
        <v>20</v>
      </c>
      <c r="G267">
        <f>100*(F267/(SUM(F266:F267)))</f>
        <v>90.9090909090909</v>
      </c>
    </row>
    <row r="268" spans="1:7" ht="12.75">
      <c r="A268" t="s">
        <v>7</v>
      </c>
      <c r="B268" t="s">
        <v>21</v>
      </c>
      <c r="C268" t="s">
        <v>18</v>
      </c>
      <c r="D268">
        <v>2</v>
      </c>
      <c r="E268" t="s">
        <v>30</v>
      </c>
      <c r="F268">
        <v>2</v>
      </c>
      <c r="G268">
        <f>100*(F268/(SUM(F268:F269)))</f>
        <v>10</v>
      </c>
    </row>
    <row r="269" spans="1:7" ht="12.75">
      <c r="A269" t="s">
        <v>7</v>
      </c>
      <c r="B269" t="s">
        <v>21</v>
      </c>
      <c r="C269" t="s">
        <v>18</v>
      </c>
      <c r="D269">
        <v>2</v>
      </c>
      <c r="E269" t="s">
        <v>31</v>
      </c>
      <c r="F269">
        <v>18</v>
      </c>
      <c r="G269">
        <f>100*(F269/(SUM(F268:F269)))</f>
        <v>90</v>
      </c>
    </row>
    <row r="270" spans="1:7" ht="12.75">
      <c r="A270" t="s">
        <v>7</v>
      </c>
      <c r="B270" t="s">
        <v>21</v>
      </c>
      <c r="C270" t="s">
        <v>18</v>
      </c>
      <c r="D270">
        <v>3</v>
      </c>
      <c r="E270" t="s">
        <v>30</v>
      </c>
      <c r="F270">
        <v>1</v>
      </c>
      <c r="G270">
        <f>100*(F270/(SUM(F270:F271)))</f>
        <v>10</v>
      </c>
    </row>
    <row r="271" spans="1:7" ht="12.75">
      <c r="A271" t="s">
        <v>7</v>
      </c>
      <c r="B271" t="s">
        <v>21</v>
      </c>
      <c r="C271" t="s">
        <v>18</v>
      </c>
      <c r="D271">
        <v>3</v>
      </c>
      <c r="E271" t="s">
        <v>31</v>
      </c>
      <c r="F271">
        <v>9</v>
      </c>
      <c r="G271">
        <f>100*(F271/(SUM(F270:F271)))</f>
        <v>90</v>
      </c>
    </row>
    <row r="272" spans="1:7" ht="12.75">
      <c r="A272" t="s">
        <v>7</v>
      </c>
      <c r="B272" t="s">
        <v>21</v>
      </c>
      <c r="C272" t="s">
        <v>18</v>
      </c>
      <c r="D272">
        <v>4</v>
      </c>
      <c r="E272" t="s">
        <v>30</v>
      </c>
      <c r="F272">
        <v>2</v>
      </c>
      <c r="G272">
        <f>100*(F272/(SUM(F272:F273)))</f>
        <v>15.384615384615385</v>
      </c>
    </row>
    <row r="273" spans="1:7" ht="12.75">
      <c r="A273" t="s">
        <v>7</v>
      </c>
      <c r="B273" t="s">
        <v>21</v>
      </c>
      <c r="C273" t="s">
        <v>18</v>
      </c>
      <c r="D273">
        <v>4</v>
      </c>
      <c r="E273" t="s">
        <v>31</v>
      </c>
      <c r="F273">
        <v>11</v>
      </c>
      <c r="G273">
        <f>100*(F273/(SUM(F272:F273)))</f>
        <v>84.61538461538461</v>
      </c>
    </row>
    <row r="274" spans="1:7" ht="12.75">
      <c r="A274" t="s">
        <v>7</v>
      </c>
      <c r="B274" t="s">
        <v>21</v>
      </c>
      <c r="C274" t="s">
        <v>19</v>
      </c>
      <c r="D274">
        <v>1</v>
      </c>
      <c r="E274" t="s">
        <v>30</v>
      </c>
      <c r="F274">
        <v>7</v>
      </c>
      <c r="G274">
        <f>100*(F274/(SUM(F274:F275)))</f>
        <v>31.818181818181817</v>
      </c>
    </row>
    <row r="275" spans="1:7" ht="12.75">
      <c r="A275" t="s">
        <v>7</v>
      </c>
      <c r="B275" t="s">
        <v>21</v>
      </c>
      <c r="C275" t="s">
        <v>19</v>
      </c>
      <c r="D275">
        <v>1</v>
      </c>
      <c r="E275" t="s">
        <v>31</v>
      </c>
      <c r="F275">
        <v>15</v>
      </c>
      <c r="G275">
        <f>100*(F275/(SUM(F274:F275)))</f>
        <v>68.18181818181817</v>
      </c>
    </row>
    <row r="276" spans="1:7" ht="12.75">
      <c r="A276" t="s">
        <v>7</v>
      </c>
      <c r="B276" t="s">
        <v>21</v>
      </c>
      <c r="C276" t="s">
        <v>19</v>
      </c>
      <c r="D276">
        <v>2</v>
      </c>
      <c r="E276" t="s">
        <v>30</v>
      </c>
      <c r="F276">
        <v>2</v>
      </c>
      <c r="G276">
        <f>100*(F276/(SUM(F276:F277)))</f>
        <v>15.384615384615385</v>
      </c>
    </row>
    <row r="277" spans="1:7" ht="12.75">
      <c r="A277" t="s">
        <v>7</v>
      </c>
      <c r="B277" t="s">
        <v>21</v>
      </c>
      <c r="C277" t="s">
        <v>19</v>
      </c>
      <c r="D277">
        <v>2</v>
      </c>
      <c r="E277" t="s">
        <v>31</v>
      </c>
      <c r="F277">
        <v>11</v>
      </c>
      <c r="G277">
        <f>100*(F277/(SUM(F276:F277)))</f>
        <v>84.61538461538461</v>
      </c>
    </row>
    <row r="278" spans="1:7" ht="12.75">
      <c r="A278" t="s">
        <v>7</v>
      </c>
      <c r="B278" t="s">
        <v>21</v>
      </c>
      <c r="C278" t="s">
        <v>19</v>
      </c>
      <c r="D278">
        <v>3</v>
      </c>
      <c r="E278" t="s">
        <v>30</v>
      </c>
      <c r="F278">
        <v>4</v>
      </c>
      <c r="G278">
        <f>100*(F278/(SUM(F278:F279)))</f>
        <v>40</v>
      </c>
    </row>
    <row r="279" spans="1:7" ht="12.75">
      <c r="A279" t="s">
        <v>7</v>
      </c>
      <c r="B279" t="s">
        <v>21</v>
      </c>
      <c r="C279" t="s">
        <v>19</v>
      </c>
      <c r="D279">
        <v>3</v>
      </c>
      <c r="E279" t="s">
        <v>31</v>
      </c>
      <c r="F279">
        <v>6</v>
      </c>
      <c r="G279">
        <f>100*(F279/(SUM(F278:F279)))</f>
        <v>60</v>
      </c>
    </row>
    <row r="280" spans="1:7" ht="12.75">
      <c r="A280" t="s">
        <v>7</v>
      </c>
      <c r="B280" t="s">
        <v>21</v>
      </c>
      <c r="C280" t="s">
        <v>19</v>
      </c>
      <c r="D280">
        <v>4</v>
      </c>
      <c r="E280" t="s">
        <v>30</v>
      </c>
      <c r="F280">
        <v>2</v>
      </c>
      <c r="G280">
        <f>100*(F280/(SUM(F280:F281)))</f>
        <v>16.666666666666664</v>
      </c>
    </row>
    <row r="281" spans="1:7" ht="12.75">
      <c r="A281" t="s">
        <v>7</v>
      </c>
      <c r="B281" t="s">
        <v>21</v>
      </c>
      <c r="C281" t="s">
        <v>19</v>
      </c>
      <c r="D281">
        <v>4</v>
      </c>
      <c r="E281" t="s">
        <v>31</v>
      </c>
      <c r="F281">
        <v>10</v>
      </c>
      <c r="G281">
        <f>100*(F281/(SUM(F280:F281)))</f>
        <v>83.33333333333334</v>
      </c>
    </row>
    <row r="282" spans="1:7" ht="12.75">
      <c r="A282" t="s">
        <v>7</v>
      </c>
      <c r="B282" t="s">
        <v>21</v>
      </c>
      <c r="C282" t="s">
        <v>11</v>
      </c>
      <c r="D282">
        <v>1</v>
      </c>
      <c r="E282" t="s">
        <v>30</v>
      </c>
      <c r="F282">
        <v>7</v>
      </c>
      <c r="G282">
        <f>100*(F282/(SUM(F282:F283)))</f>
        <v>41.17647058823529</v>
      </c>
    </row>
    <row r="283" spans="1:7" ht="12.75">
      <c r="A283" t="s">
        <v>7</v>
      </c>
      <c r="B283" t="s">
        <v>21</v>
      </c>
      <c r="C283" t="s">
        <v>11</v>
      </c>
      <c r="D283">
        <v>1</v>
      </c>
      <c r="E283" t="s">
        <v>31</v>
      </c>
      <c r="F283">
        <v>10</v>
      </c>
      <c r="G283">
        <f>100*(F283/(SUM(F282:F283)))</f>
        <v>58.82352941176471</v>
      </c>
    </row>
    <row r="284" spans="1:7" ht="12.75">
      <c r="A284" t="s">
        <v>7</v>
      </c>
      <c r="B284" t="s">
        <v>21</v>
      </c>
      <c r="C284" t="s">
        <v>11</v>
      </c>
      <c r="D284">
        <v>2</v>
      </c>
      <c r="E284" t="s">
        <v>30</v>
      </c>
      <c r="F284">
        <v>10</v>
      </c>
      <c r="G284">
        <f>100*(F284/(SUM(F284:F285)))</f>
        <v>58.82352941176471</v>
      </c>
    </row>
    <row r="285" spans="1:7" ht="12.75">
      <c r="A285" t="s">
        <v>7</v>
      </c>
      <c r="B285" t="s">
        <v>21</v>
      </c>
      <c r="C285" t="s">
        <v>11</v>
      </c>
      <c r="D285">
        <v>2</v>
      </c>
      <c r="E285" t="s">
        <v>31</v>
      </c>
      <c r="F285">
        <v>7</v>
      </c>
      <c r="G285">
        <f>100*(F285/(SUM(F284:F285)))</f>
        <v>41.17647058823529</v>
      </c>
    </row>
    <row r="286" spans="1:7" ht="12.75">
      <c r="A286" t="s">
        <v>7</v>
      </c>
      <c r="B286" t="s">
        <v>21</v>
      </c>
      <c r="C286" t="s">
        <v>11</v>
      </c>
      <c r="D286">
        <v>3</v>
      </c>
      <c r="E286" t="s">
        <v>30</v>
      </c>
      <c r="F286">
        <v>13</v>
      </c>
      <c r="G286">
        <f>100*(F286/(SUM(F286:F287)))</f>
        <v>56.52173913043478</v>
      </c>
    </row>
    <row r="287" spans="1:7" ht="12.75">
      <c r="A287" t="s">
        <v>7</v>
      </c>
      <c r="B287" t="s">
        <v>21</v>
      </c>
      <c r="C287" t="s">
        <v>11</v>
      </c>
      <c r="D287">
        <v>3</v>
      </c>
      <c r="E287" t="s">
        <v>31</v>
      </c>
      <c r="F287">
        <v>10</v>
      </c>
      <c r="G287">
        <f>100*(F287/(SUM(F286:F287)))</f>
        <v>43.47826086956522</v>
      </c>
    </row>
    <row r="288" spans="1:7" ht="12.75">
      <c r="A288" t="s">
        <v>7</v>
      </c>
      <c r="B288" t="s">
        <v>21</v>
      </c>
      <c r="C288" t="s">
        <v>11</v>
      </c>
      <c r="D288">
        <v>4</v>
      </c>
      <c r="E288" t="s">
        <v>30</v>
      </c>
      <c r="F288">
        <v>9</v>
      </c>
      <c r="G288">
        <f>100*(F288/(SUM(F288:F289)))</f>
        <v>45</v>
      </c>
    </row>
    <row r="289" spans="1:7" ht="12.75">
      <c r="A289" t="s">
        <v>7</v>
      </c>
      <c r="B289" t="s">
        <v>21</v>
      </c>
      <c r="C289" t="s">
        <v>11</v>
      </c>
      <c r="D289">
        <v>4</v>
      </c>
      <c r="E289" t="s">
        <v>31</v>
      </c>
      <c r="F289">
        <v>11</v>
      </c>
      <c r="G289">
        <f>100*(F289/(SUM(F288:F289)))</f>
        <v>55.00000000000001</v>
      </c>
    </row>
    <row r="290" spans="1:7" ht="12.75">
      <c r="A290" t="s">
        <v>7</v>
      </c>
      <c r="B290" t="s">
        <v>21</v>
      </c>
      <c r="C290" t="s">
        <v>13</v>
      </c>
      <c r="D290">
        <v>1</v>
      </c>
      <c r="E290" t="s">
        <v>30</v>
      </c>
      <c r="F290">
        <v>0</v>
      </c>
      <c r="G290">
        <f>100*(F290/(SUM(F290:F291)))</f>
        <v>0</v>
      </c>
    </row>
    <row r="291" spans="1:7" ht="12.75">
      <c r="A291" t="s">
        <v>7</v>
      </c>
      <c r="B291" t="s">
        <v>21</v>
      </c>
      <c r="C291" t="s">
        <v>13</v>
      </c>
      <c r="D291">
        <v>1</v>
      </c>
      <c r="E291" t="s">
        <v>31</v>
      </c>
      <c r="F291">
        <v>11</v>
      </c>
      <c r="G291">
        <f>100*(F291/(SUM(F290:F291)))</f>
        <v>100</v>
      </c>
    </row>
    <row r="292" spans="1:7" ht="12.75">
      <c r="A292" t="s">
        <v>7</v>
      </c>
      <c r="B292" t="s">
        <v>21</v>
      </c>
      <c r="C292" t="s">
        <v>13</v>
      </c>
      <c r="D292">
        <v>2</v>
      </c>
      <c r="E292" t="s">
        <v>30</v>
      </c>
      <c r="F292">
        <v>0</v>
      </c>
      <c r="G292">
        <f>100*(F292/(SUM(F292:F293)))</f>
        <v>0</v>
      </c>
    </row>
    <row r="293" spans="1:7" ht="12.75">
      <c r="A293" t="s">
        <v>7</v>
      </c>
      <c r="B293" t="s">
        <v>21</v>
      </c>
      <c r="C293" t="s">
        <v>13</v>
      </c>
      <c r="D293">
        <v>2</v>
      </c>
      <c r="E293" t="s">
        <v>31</v>
      </c>
      <c r="F293">
        <v>15</v>
      </c>
      <c r="G293">
        <f>100*(F293/(SUM(F292:F293)))</f>
        <v>100</v>
      </c>
    </row>
    <row r="294" spans="1:7" ht="12.75">
      <c r="A294" t="s">
        <v>7</v>
      </c>
      <c r="B294" t="s">
        <v>21</v>
      </c>
      <c r="C294" t="s">
        <v>13</v>
      </c>
      <c r="D294">
        <v>3</v>
      </c>
      <c r="E294" t="s">
        <v>30</v>
      </c>
      <c r="F294">
        <v>2</v>
      </c>
      <c r="G294">
        <f>100*(F294/(SUM(F294:F295)))</f>
        <v>18.181818181818183</v>
      </c>
    </row>
    <row r="295" spans="1:7" ht="12.75">
      <c r="A295" t="s">
        <v>7</v>
      </c>
      <c r="B295" t="s">
        <v>21</v>
      </c>
      <c r="C295" t="s">
        <v>13</v>
      </c>
      <c r="D295">
        <v>3</v>
      </c>
      <c r="E295" t="s">
        <v>31</v>
      </c>
      <c r="F295">
        <v>9</v>
      </c>
      <c r="G295">
        <f>100*(F295/(SUM(F294:F295)))</f>
        <v>81.81818181818183</v>
      </c>
    </row>
    <row r="296" spans="1:7" ht="12.75">
      <c r="A296" t="s">
        <v>7</v>
      </c>
      <c r="B296" t="s">
        <v>21</v>
      </c>
      <c r="C296" t="s">
        <v>13</v>
      </c>
      <c r="D296">
        <v>4</v>
      </c>
      <c r="E296" t="s">
        <v>30</v>
      </c>
      <c r="F296">
        <v>0</v>
      </c>
      <c r="G296">
        <f>100*(F296/(SUM(F296:F297)))</f>
        <v>0</v>
      </c>
    </row>
    <row r="297" spans="1:7" ht="12.75">
      <c r="A297" t="s">
        <v>7</v>
      </c>
      <c r="B297" t="s">
        <v>21</v>
      </c>
      <c r="C297" t="s">
        <v>13</v>
      </c>
      <c r="D297">
        <v>4</v>
      </c>
      <c r="E297" t="s">
        <v>31</v>
      </c>
      <c r="F297">
        <v>17</v>
      </c>
      <c r="G297">
        <f>100*(F297/(SUM(F296:F297)))</f>
        <v>100</v>
      </c>
    </row>
    <row r="298" spans="1:7" ht="12.75">
      <c r="A298" t="s">
        <v>7</v>
      </c>
      <c r="B298" t="s">
        <v>21</v>
      </c>
      <c r="C298" t="s">
        <v>10</v>
      </c>
      <c r="D298">
        <v>1</v>
      </c>
      <c r="E298" t="s">
        <v>30</v>
      </c>
      <c r="F298">
        <v>4</v>
      </c>
      <c r="G298">
        <f>100*(F298/(SUM(F298:F299)))</f>
        <v>50</v>
      </c>
    </row>
    <row r="299" spans="1:7" ht="12.75">
      <c r="A299" t="s">
        <v>7</v>
      </c>
      <c r="B299" t="s">
        <v>21</v>
      </c>
      <c r="C299" t="s">
        <v>10</v>
      </c>
      <c r="D299">
        <v>1</v>
      </c>
      <c r="E299" t="s">
        <v>31</v>
      </c>
      <c r="F299">
        <v>4</v>
      </c>
      <c r="G299">
        <f>100*(F299/(SUM(F298:F299)))</f>
        <v>50</v>
      </c>
    </row>
    <row r="300" spans="1:7" ht="12.75">
      <c r="A300" t="s">
        <v>7</v>
      </c>
      <c r="B300" t="s">
        <v>21</v>
      </c>
      <c r="C300" t="s">
        <v>10</v>
      </c>
      <c r="D300">
        <v>2</v>
      </c>
      <c r="E300" t="s">
        <v>30</v>
      </c>
      <c r="F300">
        <v>9</v>
      </c>
      <c r="G300">
        <f>100*(F300/(SUM(F300:F301)))</f>
        <v>50</v>
      </c>
    </row>
    <row r="301" spans="1:7" ht="12.75">
      <c r="A301" t="s">
        <v>7</v>
      </c>
      <c r="B301" t="s">
        <v>21</v>
      </c>
      <c r="C301" t="s">
        <v>10</v>
      </c>
      <c r="D301">
        <v>2</v>
      </c>
      <c r="E301" t="s">
        <v>31</v>
      </c>
      <c r="F301">
        <v>9</v>
      </c>
      <c r="G301">
        <f>100*(F301/(SUM(F300:F301)))</f>
        <v>50</v>
      </c>
    </row>
    <row r="302" spans="1:7" ht="12.75">
      <c r="A302" t="s">
        <v>7</v>
      </c>
      <c r="B302" t="s">
        <v>21</v>
      </c>
      <c r="C302" t="s">
        <v>10</v>
      </c>
      <c r="D302">
        <v>3</v>
      </c>
      <c r="E302" t="s">
        <v>30</v>
      </c>
      <c r="F302">
        <v>12</v>
      </c>
      <c r="G302">
        <f>100*(F302/(SUM(F302:F303)))</f>
        <v>41.37931034482759</v>
      </c>
    </row>
    <row r="303" spans="1:7" ht="12.75">
      <c r="A303" t="s">
        <v>7</v>
      </c>
      <c r="B303" t="s">
        <v>21</v>
      </c>
      <c r="C303" t="s">
        <v>10</v>
      </c>
      <c r="D303">
        <v>3</v>
      </c>
      <c r="E303" t="s">
        <v>31</v>
      </c>
      <c r="F303">
        <v>17</v>
      </c>
      <c r="G303">
        <f>100*(F303/(SUM(F302:F303)))</f>
        <v>58.620689655172406</v>
      </c>
    </row>
    <row r="304" spans="1:7" ht="12.75">
      <c r="A304" t="s">
        <v>7</v>
      </c>
      <c r="B304" t="s">
        <v>21</v>
      </c>
      <c r="C304" t="s">
        <v>10</v>
      </c>
      <c r="D304">
        <v>4</v>
      </c>
      <c r="E304" t="s">
        <v>30</v>
      </c>
      <c r="F304">
        <v>11</v>
      </c>
      <c r="G304">
        <f>100*(F304/(SUM(F304:F305)))</f>
        <v>57.89473684210527</v>
      </c>
    </row>
    <row r="305" spans="1:7" ht="12.75">
      <c r="A305" t="s">
        <v>7</v>
      </c>
      <c r="B305" t="s">
        <v>21</v>
      </c>
      <c r="C305" t="s">
        <v>10</v>
      </c>
      <c r="D305">
        <v>4</v>
      </c>
      <c r="E305" t="s">
        <v>31</v>
      </c>
      <c r="F305">
        <v>8</v>
      </c>
      <c r="G305">
        <f>100*(F305/(SUM(F304:F305)))</f>
        <v>42.10526315789473</v>
      </c>
    </row>
    <row r="306" spans="1:7" ht="12.75">
      <c r="A306" t="s">
        <v>7</v>
      </c>
      <c r="B306" t="s">
        <v>21</v>
      </c>
      <c r="C306" t="s">
        <v>14</v>
      </c>
      <c r="D306">
        <v>1</v>
      </c>
      <c r="E306" t="s">
        <v>30</v>
      </c>
      <c r="F306">
        <v>4</v>
      </c>
      <c r="G306">
        <f>100*(F306/(SUM(F306:F307)))</f>
        <v>21.052631578947366</v>
      </c>
    </row>
    <row r="307" spans="1:7" ht="12.75">
      <c r="A307" t="s">
        <v>7</v>
      </c>
      <c r="B307" t="s">
        <v>21</v>
      </c>
      <c r="C307" t="s">
        <v>14</v>
      </c>
      <c r="D307">
        <v>1</v>
      </c>
      <c r="E307" t="s">
        <v>31</v>
      </c>
      <c r="F307">
        <v>15</v>
      </c>
      <c r="G307">
        <f>100*(F307/(SUM(F306:F307)))</f>
        <v>78.94736842105263</v>
      </c>
    </row>
    <row r="308" spans="1:7" ht="12.75">
      <c r="A308" t="s">
        <v>7</v>
      </c>
      <c r="B308" t="s">
        <v>21</v>
      </c>
      <c r="C308" t="s">
        <v>14</v>
      </c>
      <c r="D308">
        <v>2</v>
      </c>
      <c r="E308" t="s">
        <v>30</v>
      </c>
      <c r="F308">
        <v>2</v>
      </c>
      <c r="G308">
        <f>100*(F308/(SUM(F308:F309)))</f>
        <v>13.333333333333334</v>
      </c>
    </row>
    <row r="309" spans="1:7" ht="12.75">
      <c r="A309" t="s">
        <v>7</v>
      </c>
      <c r="B309" t="s">
        <v>21</v>
      </c>
      <c r="C309" t="s">
        <v>14</v>
      </c>
      <c r="D309">
        <v>2</v>
      </c>
      <c r="E309" t="s">
        <v>31</v>
      </c>
      <c r="F309">
        <v>13</v>
      </c>
      <c r="G309">
        <f>100*(F309/(SUM(F308:F309)))</f>
        <v>86.66666666666667</v>
      </c>
    </row>
    <row r="310" spans="1:7" ht="12.75">
      <c r="A310" t="s">
        <v>7</v>
      </c>
      <c r="B310" t="s">
        <v>21</v>
      </c>
      <c r="C310" t="s">
        <v>14</v>
      </c>
      <c r="D310">
        <v>3</v>
      </c>
      <c r="E310" t="s">
        <v>30</v>
      </c>
      <c r="F310">
        <v>3</v>
      </c>
      <c r="G310">
        <f>100*(F310/(SUM(F310:F311)))</f>
        <v>13.636363636363635</v>
      </c>
    </row>
    <row r="311" spans="1:7" ht="12.75">
      <c r="A311" t="s">
        <v>7</v>
      </c>
      <c r="B311" t="s">
        <v>21</v>
      </c>
      <c r="C311" t="s">
        <v>14</v>
      </c>
      <c r="D311">
        <v>3</v>
      </c>
      <c r="E311" t="s">
        <v>31</v>
      </c>
      <c r="F311">
        <v>19</v>
      </c>
      <c r="G311">
        <f>100*(F311/(SUM(F310:F311)))</f>
        <v>86.36363636363636</v>
      </c>
    </row>
    <row r="312" spans="1:7" ht="12.75">
      <c r="A312" t="s">
        <v>7</v>
      </c>
      <c r="B312" t="s">
        <v>21</v>
      </c>
      <c r="C312" t="s">
        <v>14</v>
      </c>
      <c r="D312">
        <v>4</v>
      </c>
      <c r="E312" t="s">
        <v>30</v>
      </c>
      <c r="F312">
        <v>0</v>
      </c>
      <c r="G312">
        <f>100*(F312/(SUM(F312:F313)))</f>
        <v>0</v>
      </c>
    </row>
    <row r="313" spans="1:7" ht="12.75">
      <c r="A313" t="s">
        <v>7</v>
      </c>
      <c r="B313" t="s">
        <v>21</v>
      </c>
      <c r="C313" t="s">
        <v>14</v>
      </c>
      <c r="D313">
        <v>4</v>
      </c>
      <c r="E313" t="s">
        <v>31</v>
      </c>
      <c r="F313">
        <v>22</v>
      </c>
      <c r="G313">
        <f>100*(F313/(SUM(F312:F313)))</f>
        <v>100</v>
      </c>
    </row>
    <row r="314" spans="1:7" ht="12.75">
      <c r="A314" t="s">
        <v>7</v>
      </c>
      <c r="B314" t="s">
        <v>21</v>
      </c>
      <c r="C314" t="s">
        <v>16</v>
      </c>
      <c r="D314">
        <v>1</v>
      </c>
      <c r="E314" t="s">
        <v>30</v>
      </c>
      <c r="F314">
        <v>3</v>
      </c>
      <c r="G314">
        <f>100*(F314/(SUM(F314:F315)))</f>
        <v>17.647058823529413</v>
      </c>
    </row>
    <row r="315" spans="1:7" ht="12.75">
      <c r="A315" t="s">
        <v>7</v>
      </c>
      <c r="B315" t="s">
        <v>21</v>
      </c>
      <c r="C315" t="s">
        <v>16</v>
      </c>
      <c r="D315">
        <v>1</v>
      </c>
      <c r="E315" t="s">
        <v>31</v>
      </c>
      <c r="F315">
        <v>14</v>
      </c>
      <c r="G315">
        <f>100*(F315/(SUM(F314:F315)))</f>
        <v>82.35294117647058</v>
      </c>
    </row>
    <row r="316" spans="1:7" ht="12.75">
      <c r="A316" t="s">
        <v>7</v>
      </c>
      <c r="B316" t="s">
        <v>21</v>
      </c>
      <c r="C316" t="s">
        <v>16</v>
      </c>
      <c r="D316">
        <v>2</v>
      </c>
      <c r="E316" t="s">
        <v>30</v>
      </c>
      <c r="F316">
        <v>1</v>
      </c>
      <c r="G316">
        <f>100*(F316/(SUM(F316:F317)))</f>
        <v>10</v>
      </c>
    </row>
    <row r="317" spans="1:7" ht="12.75">
      <c r="A317" t="s">
        <v>7</v>
      </c>
      <c r="B317" t="s">
        <v>21</v>
      </c>
      <c r="C317" t="s">
        <v>16</v>
      </c>
      <c r="D317">
        <v>2</v>
      </c>
      <c r="E317" t="s">
        <v>31</v>
      </c>
      <c r="F317">
        <v>9</v>
      </c>
      <c r="G317">
        <f>100*(F317/(SUM(F316:F317)))</f>
        <v>90</v>
      </c>
    </row>
    <row r="318" spans="1:7" ht="12.75">
      <c r="A318" t="s">
        <v>7</v>
      </c>
      <c r="B318" t="s">
        <v>21</v>
      </c>
      <c r="C318" t="s">
        <v>16</v>
      </c>
      <c r="D318">
        <v>3</v>
      </c>
      <c r="E318" t="s">
        <v>30</v>
      </c>
      <c r="F318">
        <v>3</v>
      </c>
      <c r="G318">
        <f>100*(F318/(SUM(F318:F319)))</f>
        <v>16.666666666666664</v>
      </c>
    </row>
    <row r="319" spans="1:7" ht="12.75">
      <c r="A319" t="s">
        <v>7</v>
      </c>
      <c r="B319" t="s">
        <v>21</v>
      </c>
      <c r="C319" t="s">
        <v>16</v>
      </c>
      <c r="D319">
        <v>3</v>
      </c>
      <c r="E319" t="s">
        <v>31</v>
      </c>
      <c r="F319">
        <v>15</v>
      </c>
      <c r="G319">
        <f>100*(F319/(SUM(F318:F319)))</f>
        <v>83.33333333333334</v>
      </c>
    </row>
    <row r="320" spans="1:7" ht="12.75">
      <c r="A320" t="s">
        <v>7</v>
      </c>
      <c r="B320" t="s">
        <v>21</v>
      </c>
      <c r="C320" t="s">
        <v>16</v>
      </c>
      <c r="D320">
        <v>4</v>
      </c>
      <c r="E320" t="s">
        <v>30</v>
      </c>
      <c r="F320">
        <v>2</v>
      </c>
      <c r="G320">
        <f>100*(F320/(SUM(F320:F321)))</f>
        <v>10</v>
      </c>
    </row>
    <row r="321" spans="1:7" ht="12.75">
      <c r="A321" t="s">
        <v>7</v>
      </c>
      <c r="B321" t="s">
        <v>21</v>
      </c>
      <c r="C321" t="s">
        <v>16</v>
      </c>
      <c r="D321">
        <v>4</v>
      </c>
      <c r="E321" t="s">
        <v>31</v>
      </c>
      <c r="F321">
        <v>18</v>
      </c>
      <c r="G321">
        <f>100*(F321/(SUM(F320:F321)))</f>
        <v>90</v>
      </c>
    </row>
    <row r="322" spans="1:7" ht="12.75">
      <c r="A322" t="s">
        <v>7</v>
      </c>
      <c r="B322" t="s">
        <v>21</v>
      </c>
      <c r="C322" t="s">
        <v>15</v>
      </c>
      <c r="D322">
        <v>1</v>
      </c>
      <c r="E322" t="s">
        <v>30</v>
      </c>
      <c r="F322">
        <v>2</v>
      </c>
      <c r="G322">
        <f>100*(F322/(SUM(F322:F323)))</f>
        <v>14.285714285714285</v>
      </c>
    </row>
    <row r="323" spans="1:7" ht="12.75">
      <c r="A323" t="s">
        <v>7</v>
      </c>
      <c r="B323" t="s">
        <v>21</v>
      </c>
      <c r="C323" t="s">
        <v>15</v>
      </c>
      <c r="D323">
        <v>1</v>
      </c>
      <c r="E323" t="s">
        <v>31</v>
      </c>
      <c r="F323">
        <v>12</v>
      </c>
      <c r="G323">
        <f>100*(F323/(SUM(F322:F323)))</f>
        <v>85.71428571428571</v>
      </c>
    </row>
    <row r="324" spans="1:7" ht="12.75">
      <c r="A324" t="s">
        <v>7</v>
      </c>
      <c r="B324" t="s">
        <v>21</v>
      </c>
      <c r="C324" t="s">
        <v>15</v>
      </c>
      <c r="D324">
        <v>2</v>
      </c>
      <c r="E324" t="s">
        <v>30</v>
      </c>
      <c r="F324">
        <v>0</v>
      </c>
      <c r="G324">
        <f>100*(F324/(SUM(F324:F325)))</f>
        <v>0</v>
      </c>
    </row>
    <row r="325" spans="1:7" ht="12.75">
      <c r="A325" t="s">
        <v>7</v>
      </c>
      <c r="B325" t="s">
        <v>21</v>
      </c>
      <c r="C325" t="s">
        <v>15</v>
      </c>
      <c r="D325">
        <v>2</v>
      </c>
      <c r="E325" t="s">
        <v>31</v>
      </c>
      <c r="F325">
        <v>15</v>
      </c>
      <c r="G325">
        <f>100*(F325/(SUM(F324:F325)))</f>
        <v>100</v>
      </c>
    </row>
    <row r="326" spans="1:7" ht="12.75">
      <c r="A326" t="s">
        <v>7</v>
      </c>
      <c r="B326" t="s">
        <v>21</v>
      </c>
      <c r="C326" t="s">
        <v>15</v>
      </c>
      <c r="D326">
        <v>3</v>
      </c>
      <c r="E326" t="s">
        <v>30</v>
      </c>
      <c r="F326">
        <v>0</v>
      </c>
      <c r="G326">
        <f>100*(F326/(SUM(F326:F327)))</f>
        <v>0</v>
      </c>
    </row>
    <row r="327" spans="1:7" ht="12.75">
      <c r="A327" t="s">
        <v>7</v>
      </c>
      <c r="B327" t="s">
        <v>21</v>
      </c>
      <c r="C327" t="s">
        <v>15</v>
      </c>
      <c r="D327">
        <v>3</v>
      </c>
      <c r="E327" t="s">
        <v>31</v>
      </c>
      <c r="F327">
        <v>11</v>
      </c>
      <c r="G327">
        <f>100*(F327/(SUM(F326:F327)))</f>
        <v>100</v>
      </c>
    </row>
    <row r="328" spans="1:7" ht="12.75">
      <c r="A328" t="s">
        <v>7</v>
      </c>
      <c r="B328" t="s">
        <v>21</v>
      </c>
      <c r="C328" t="s">
        <v>15</v>
      </c>
      <c r="D328">
        <v>4</v>
      </c>
      <c r="E328" t="s">
        <v>30</v>
      </c>
      <c r="F328">
        <v>1</v>
      </c>
      <c r="G328">
        <f>100*(F328/(SUM(F328:F329)))</f>
        <v>4.761904761904762</v>
      </c>
    </row>
    <row r="329" spans="1:7" ht="12.75">
      <c r="A329" t="s">
        <v>7</v>
      </c>
      <c r="B329" t="s">
        <v>21</v>
      </c>
      <c r="C329" t="s">
        <v>15</v>
      </c>
      <c r="D329">
        <v>4</v>
      </c>
      <c r="E329" t="s">
        <v>31</v>
      </c>
      <c r="F329">
        <v>20</v>
      </c>
      <c r="G329">
        <f>100*(F329/(SUM(F328:F329)))</f>
        <v>95.23809523809523</v>
      </c>
    </row>
  </sheetData>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dimension ref="A1:DZ9"/>
  <sheetViews>
    <sheetView workbookViewId="0" topLeftCell="A1">
      <selection activeCell="A1" sqref="A1:IV1"/>
    </sheetView>
  </sheetViews>
  <sheetFormatPr defaultColWidth="9.00390625" defaultRowHeight="12.75"/>
  <cols>
    <col min="1" max="1" width="10.625" style="0" bestFit="1" customWidth="1"/>
    <col min="2" max="3" width="7.625" style="0" bestFit="1" customWidth="1"/>
    <col min="4" max="4" width="10.875" style="0" bestFit="1" customWidth="1"/>
    <col min="5" max="6" width="9.875" style="0" bestFit="1" customWidth="1"/>
    <col min="7" max="7" width="10.125" style="0" bestFit="1" customWidth="1"/>
    <col min="8" max="9" width="5.625" style="0" bestFit="1" customWidth="1"/>
    <col min="10" max="10" width="10.125" style="0" bestFit="1" customWidth="1"/>
    <col min="11" max="12" width="5.625" style="0" bestFit="1" customWidth="1"/>
    <col min="13" max="13" width="10.125" style="0" bestFit="1" customWidth="1"/>
    <col min="14" max="14" width="11.25390625" style="0" bestFit="1" customWidth="1"/>
    <col min="15" max="16" width="5.625" style="0" bestFit="1" customWidth="1"/>
    <col min="17" max="17" width="10.125" style="0" bestFit="1" customWidth="1"/>
    <col min="18" max="19" width="5.625" style="0" bestFit="1" customWidth="1"/>
    <col min="20" max="20" width="10.125" style="0" bestFit="1" customWidth="1"/>
    <col min="21" max="22" width="5.625" style="0" bestFit="1" customWidth="1"/>
    <col min="23" max="23" width="10.125" style="0" bestFit="1" customWidth="1"/>
    <col min="24" max="25" width="5.625" style="0" bestFit="1" customWidth="1"/>
    <col min="26" max="26" width="10.125" style="0" bestFit="1" customWidth="1"/>
    <col min="27" max="28" width="5.625" style="0" bestFit="1" customWidth="1"/>
    <col min="29" max="29" width="10.125" style="0" bestFit="1" customWidth="1"/>
    <col min="30" max="31" width="5.625" style="0" bestFit="1" customWidth="1"/>
    <col min="32" max="32" width="10.125" style="0" bestFit="1" customWidth="1"/>
    <col min="33" max="34" width="5.625" style="0" bestFit="1" customWidth="1"/>
    <col min="35" max="35" width="10.125" style="0" bestFit="1" customWidth="1"/>
    <col min="36" max="37" width="5.625" style="0" bestFit="1" customWidth="1"/>
    <col min="38" max="38" width="10.125" style="0" bestFit="1" customWidth="1"/>
    <col min="39" max="40" width="5.625" style="0" bestFit="1" customWidth="1"/>
    <col min="41" max="41" width="10.125" style="0" bestFit="1" customWidth="1"/>
    <col min="42" max="43" width="5.625" style="0" bestFit="1" customWidth="1"/>
    <col min="44" max="44" width="10.125" style="0" bestFit="1" customWidth="1"/>
    <col min="45" max="46" width="5.625" style="0" bestFit="1" customWidth="1"/>
    <col min="47" max="47" width="10.125" style="0" bestFit="1" customWidth="1"/>
    <col min="48" max="49" width="5.625" style="0" bestFit="1" customWidth="1"/>
    <col min="50" max="50" width="10.125" style="0" bestFit="1" customWidth="1"/>
    <col min="51" max="52" width="5.625" style="0" bestFit="1" customWidth="1"/>
    <col min="53" max="53" width="10.125" style="0" bestFit="1" customWidth="1"/>
    <col min="54" max="55" width="5.625" style="0" bestFit="1" customWidth="1"/>
    <col min="56" max="56" width="10.125" style="0" bestFit="1" customWidth="1"/>
    <col min="57" max="58" width="5.625" style="0" bestFit="1" customWidth="1"/>
    <col min="59" max="59" width="10.125" style="0" bestFit="1" customWidth="1"/>
    <col min="60" max="61" width="5.625" style="0" bestFit="1" customWidth="1"/>
    <col min="62" max="62" width="10.125" style="0" bestFit="1" customWidth="1"/>
    <col min="63" max="64" width="5.625" style="0" bestFit="1" customWidth="1"/>
    <col min="65" max="65" width="10.125" style="0" bestFit="1" customWidth="1"/>
    <col min="66" max="67" width="5.625" style="0" bestFit="1" customWidth="1"/>
    <col min="68" max="68" width="10.125" style="0" bestFit="1" customWidth="1"/>
    <col min="69" max="70" width="5.625" style="0" bestFit="1" customWidth="1"/>
    <col min="71" max="71" width="10.125" style="0" bestFit="1" customWidth="1"/>
    <col min="72" max="72" width="8.125" style="0" bestFit="1" customWidth="1"/>
    <col min="73" max="73" width="7.625" style="0" bestFit="1" customWidth="1"/>
    <col min="74" max="75" width="5.625" style="0" bestFit="1" customWidth="1"/>
    <col min="76" max="76" width="10.125" style="0" bestFit="1" customWidth="1"/>
    <col min="77" max="78" width="5.625" style="0" bestFit="1" customWidth="1"/>
    <col min="79" max="79" width="10.125" style="0" bestFit="1" customWidth="1"/>
    <col min="80" max="81" width="5.625" style="0" bestFit="1" customWidth="1"/>
    <col min="82" max="82" width="10.125" style="0" bestFit="1" customWidth="1"/>
    <col min="83" max="84" width="5.625" style="0" bestFit="1" customWidth="1"/>
    <col min="85" max="85" width="10.125" style="0" bestFit="1" customWidth="1"/>
    <col min="86" max="87" width="5.625" style="0" bestFit="1" customWidth="1"/>
    <col min="88" max="88" width="10.125" style="0" bestFit="1" customWidth="1"/>
    <col min="89" max="90" width="5.625" style="0" bestFit="1" customWidth="1"/>
    <col min="91" max="91" width="10.125" style="0" bestFit="1" customWidth="1"/>
    <col min="92" max="93" width="5.625" style="0" bestFit="1" customWidth="1"/>
    <col min="94" max="94" width="10.125" style="0" bestFit="1" customWidth="1"/>
    <col min="95" max="96" width="5.625" style="0" bestFit="1" customWidth="1"/>
    <col min="97" max="97" width="10.125" style="0" bestFit="1" customWidth="1"/>
    <col min="98" max="99" width="5.625" style="0" bestFit="1" customWidth="1"/>
    <col min="100" max="100" width="10.125" style="0" bestFit="1" customWidth="1"/>
    <col min="101" max="102" width="5.625" style="0" bestFit="1" customWidth="1"/>
    <col min="103" max="103" width="10.125" style="0" bestFit="1" customWidth="1"/>
    <col min="104" max="105" width="5.625" style="0" bestFit="1" customWidth="1"/>
    <col min="106" max="106" width="10.125" style="0" bestFit="1" customWidth="1"/>
    <col min="107" max="108" width="5.625" style="0" bestFit="1" customWidth="1"/>
    <col min="109" max="109" width="10.125" style="0" bestFit="1" customWidth="1"/>
    <col min="110" max="111" width="5.625" style="0" bestFit="1" customWidth="1"/>
    <col min="112" max="112" width="10.125" style="0" bestFit="1" customWidth="1"/>
    <col min="113" max="114" width="5.625" style="0" bestFit="1" customWidth="1"/>
    <col min="115" max="115" width="10.125" style="0" bestFit="1" customWidth="1"/>
    <col min="116" max="117" width="5.625" style="0" bestFit="1" customWidth="1"/>
    <col min="118" max="118" width="10.125" style="0" bestFit="1" customWidth="1"/>
    <col min="119" max="120" width="5.625" style="0" bestFit="1" customWidth="1"/>
    <col min="121" max="121" width="10.125" style="0" bestFit="1" customWidth="1"/>
    <col min="122" max="123" width="5.625" style="0" bestFit="1" customWidth="1"/>
    <col min="124" max="124" width="10.125" style="0" bestFit="1" customWidth="1"/>
    <col min="125" max="126" width="5.625" style="0" bestFit="1" customWidth="1"/>
    <col min="127" max="127" width="10.125" style="0" bestFit="1" customWidth="1"/>
    <col min="128" max="128" width="8.125" style="0" bestFit="1" customWidth="1"/>
    <col min="129" max="129" width="7.625" style="0" bestFit="1" customWidth="1"/>
    <col min="130" max="130" width="10.625" style="0" bestFit="1" customWidth="1"/>
  </cols>
  <sheetData>
    <row r="1" spans="1:130" ht="12.75">
      <c r="A1" s="7"/>
      <c r="B1" s="3" t="s">
        <v>8</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3" t="s">
        <v>33</v>
      </c>
      <c r="BV1" s="3" t="s">
        <v>21</v>
      </c>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3" t="s">
        <v>34</v>
      </c>
      <c r="DZ1" s="9" t="s">
        <v>35</v>
      </c>
    </row>
    <row r="2" spans="1:130" ht="12.75">
      <c r="A2" s="7"/>
      <c r="B2" s="3" t="s">
        <v>9</v>
      </c>
      <c r="C2" s="8"/>
      <c r="D2" s="8"/>
      <c r="E2" s="8"/>
      <c r="F2" s="8"/>
      <c r="G2" s="8"/>
      <c r="H2" s="8"/>
      <c r="I2" s="8"/>
      <c r="J2" s="8"/>
      <c r="K2" s="8"/>
      <c r="L2" s="8"/>
      <c r="M2" s="8"/>
      <c r="N2" s="3" t="s">
        <v>36</v>
      </c>
      <c r="O2" s="3" t="s">
        <v>7</v>
      </c>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3" t="s">
        <v>37</v>
      </c>
      <c r="BU2" s="10"/>
      <c r="BV2" s="3" t="s">
        <v>7</v>
      </c>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3" t="s">
        <v>37</v>
      </c>
      <c r="DY2" s="10"/>
      <c r="DZ2" s="11"/>
    </row>
    <row r="3" spans="1:130" ht="12.75">
      <c r="A3" s="7"/>
      <c r="B3" s="3" t="s">
        <v>23</v>
      </c>
      <c r="C3" s="8"/>
      <c r="D3" s="3" t="s">
        <v>38</v>
      </c>
      <c r="E3" s="3" t="s">
        <v>25</v>
      </c>
      <c r="F3" s="8"/>
      <c r="G3" s="3" t="s">
        <v>39</v>
      </c>
      <c r="H3" s="3" t="s">
        <v>24</v>
      </c>
      <c r="I3" s="8"/>
      <c r="J3" s="3" t="s">
        <v>40</v>
      </c>
      <c r="K3" s="3" t="s">
        <v>22</v>
      </c>
      <c r="L3" s="8"/>
      <c r="M3" s="3" t="s">
        <v>41</v>
      </c>
      <c r="N3" s="10"/>
      <c r="O3" s="3" t="s">
        <v>23</v>
      </c>
      <c r="P3" s="8"/>
      <c r="Q3" s="3" t="s">
        <v>38</v>
      </c>
      <c r="R3" s="3" t="s">
        <v>25</v>
      </c>
      <c r="S3" s="8"/>
      <c r="T3" s="3" t="s">
        <v>39</v>
      </c>
      <c r="U3" s="3" t="s">
        <v>27</v>
      </c>
      <c r="V3" s="8"/>
      <c r="W3" s="3" t="s">
        <v>42</v>
      </c>
      <c r="X3" s="3" t="s">
        <v>29</v>
      </c>
      <c r="Y3" s="8"/>
      <c r="Z3" s="3" t="s">
        <v>43</v>
      </c>
      <c r="AA3" s="3" t="s">
        <v>20</v>
      </c>
      <c r="AB3" s="8"/>
      <c r="AC3" s="3" t="s">
        <v>44</v>
      </c>
      <c r="AD3" s="3" t="s">
        <v>24</v>
      </c>
      <c r="AE3" s="8"/>
      <c r="AF3" s="3" t="s">
        <v>40</v>
      </c>
      <c r="AG3" s="3" t="s">
        <v>17</v>
      </c>
      <c r="AH3" s="8"/>
      <c r="AI3" s="3" t="s">
        <v>45</v>
      </c>
      <c r="AJ3" s="3" t="s">
        <v>11</v>
      </c>
      <c r="AK3" s="8"/>
      <c r="AL3" s="3" t="s">
        <v>46</v>
      </c>
      <c r="AM3" s="3" t="s">
        <v>28</v>
      </c>
      <c r="AN3" s="8"/>
      <c r="AO3" s="3" t="s">
        <v>47</v>
      </c>
      <c r="AP3" s="3" t="s">
        <v>10</v>
      </c>
      <c r="AQ3" s="8"/>
      <c r="AR3" s="3" t="s">
        <v>48</v>
      </c>
      <c r="AS3" s="3" t="s">
        <v>14</v>
      </c>
      <c r="AT3" s="8"/>
      <c r="AU3" s="3" t="s">
        <v>49</v>
      </c>
      <c r="AV3" s="3" t="s">
        <v>19</v>
      </c>
      <c r="AW3" s="8"/>
      <c r="AX3" s="3" t="s">
        <v>50</v>
      </c>
      <c r="AY3" s="3" t="s">
        <v>22</v>
      </c>
      <c r="AZ3" s="8"/>
      <c r="BA3" s="3" t="s">
        <v>41</v>
      </c>
      <c r="BB3" s="3" t="s">
        <v>16</v>
      </c>
      <c r="BC3" s="8"/>
      <c r="BD3" s="3" t="s">
        <v>51</v>
      </c>
      <c r="BE3" s="3" t="s">
        <v>13</v>
      </c>
      <c r="BF3" s="8"/>
      <c r="BG3" s="3" t="s">
        <v>52</v>
      </c>
      <c r="BH3" s="3" t="s">
        <v>26</v>
      </c>
      <c r="BI3" s="8"/>
      <c r="BJ3" s="3" t="s">
        <v>53</v>
      </c>
      <c r="BK3" s="3" t="s">
        <v>15</v>
      </c>
      <c r="BL3" s="8"/>
      <c r="BM3" s="3" t="s">
        <v>54</v>
      </c>
      <c r="BN3" s="3" t="s">
        <v>18</v>
      </c>
      <c r="BO3" s="8"/>
      <c r="BP3" s="3" t="s">
        <v>55</v>
      </c>
      <c r="BQ3" s="3" t="s">
        <v>12</v>
      </c>
      <c r="BR3" s="8"/>
      <c r="BS3" s="3" t="s">
        <v>56</v>
      </c>
      <c r="BT3" s="10"/>
      <c r="BU3" s="10"/>
      <c r="BV3" s="3" t="s">
        <v>23</v>
      </c>
      <c r="BW3" s="8"/>
      <c r="BX3" s="3" t="s">
        <v>38</v>
      </c>
      <c r="BY3" s="3" t="s">
        <v>25</v>
      </c>
      <c r="BZ3" s="8"/>
      <c r="CA3" s="3" t="s">
        <v>39</v>
      </c>
      <c r="CB3" s="3" t="s">
        <v>27</v>
      </c>
      <c r="CC3" s="8"/>
      <c r="CD3" s="3" t="s">
        <v>42</v>
      </c>
      <c r="CE3" s="3" t="s">
        <v>29</v>
      </c>
      <c r="CF3" s="8"/>
      <c r="CG3" s="3" t="s">
        <v>43</v>
      </c>
      <c r="CH3" s="3" t="s">
        <v>20</v>
      </c>
      <c r="CI3" s="8"/>
      <c r="CJ3" s="3" t="s">
        <v>44</v>
      </c>
      <c r="CK3" s="3" t="s">
        <v>24</v>
      </c>
      <c r="CL3" s="8"/>
      <c r="CM3" s="3" t="s">
        <v>40</v>
      </c>
      <c r="CN3" s="3" t="s">
        <v>17</v>
      </c>
      <c r="CO3" s="8"/>
      <c r="CP3" s="3" t="s">
        <v>45</v>
      </c>
      <c r="CQ3" s="3" t="s">
        <v>11</v>
      </c>
      <c r="CR3" s="8"/>
      <c r="CS3" s="3" t="s">
        <v>46</v>
      </c>
      <c r="CT3" s="3" t="s">
        <v>28</v>
      </c>
      <c r="CU3" s="8"/>
      <c r="CV3" s="3" t="s">
        <v>47</v>
      </c>
      <c r="CW3" s="3" t="s">
        <v>10</v>
      </c>
      <c r="CX3" s="8"/>
      <c r="CY3" s="3" t="s">
        <v>48</v>
      </c>
      <c r="CZ3" s="3" t="s">
        <v>14</v>
      </c>
      <c r="DA3" s="8"/>
      <c r="DB3" s="3" t="s">
        <v>49</v>
      </c>
      <c r="DC3" s="3" t="s">
        <v>19</v>
      </c>
      <c r="DD3" s="8"/>
      <c r="DE3" s="3" t="s">
        <v>50</v>
      </c>
      <c r="DF3" s="3" t="s">
        <v>22</v>
      </c>
      <c r="DG3" s="8"/>
      <c r="DH3" s="3" t="s">
        <v>41</v>
      </c>
      <c r="DI3" s="3" t="s">
        <v>16</v>
      </c>
      <c r="DJ3" s="8"/>
      <c r="DK3" s="3" t="s">
        <v>51</v>
      </c>
      <c r="DL3" s="3" t="s">
        <v>13</v>
      </c>
      <c r="DM3" s="8"/>
      <c r="DN3" s="3" t="s">
        <v>52</v>
      </c>
      <c r="DO3" s="3" t="s">
        <v>26</v>
      </c>
      <c r="DP3" s="8"/>
      <c r="DQ3" s="3" t="s">
        <v>53</v>
      </c>
      <c r="DR3" s="3" t="s">
        <v>15</v>
      </c>
      <c r="DS3" s="8"/>
      <c r="DT3" s="3" t="s">
        <v>54</v>
      </c>
      <c r="DU3" s="3" t="s">
        <v>18</v>
      </c>
      <c r="DV3" s="8"/>
      <c r="DW3" s="3" t="s">
        <v>55</v>
      </c>
      <c r="DX3" s="10"/>
      <c r="DY3" s="10"/>
      <c r="DZ3" s="11"/>
    </row>
    <row r="4" spans="1:130" ht="12.75">
      <c r="A4" s="4" t="s">
        <v>3</v>
      </c>
      <c r="B4" s="3" t="s">
        <v>31</v>
      </c>
      <c r="C4" s="5" t="s">
        <v>30</v>
      </c>
      <c r="D4" s="10"/>
      <c r="E4" s="3" t="s">
        <v>31</v>
      </c>
      <c r="F4" s="5" t="s">
        <v>30</v>
      </c>
      <c r="G4" s="10"/>
      <c r="H4" s="3" t="s">
        <v>31</v>
      </c>
      <c r="I4" s="5" t="s">
        <v>30</v>
      </c>
      <c r="J4" s="10"/>
      <c r="K4" s="3" t="s">
        <v>31</v>
      </c>
      <c r="L4" s="5" t="s">
        <v>30</v>
      </c>
      <c r="M4" s="10"/>
      <c r="N4" s="10"/>
      <c r="O4" s="3" t="s">
        <v>31</v>
      </c>
      <c r="P4" s="5" t="s">
        <v>30</v>
      </c>
      <c r="Q4" s="10"/>
      <c r="R4" s="3" t="s">
        <v>31</v>
      </c>
      <c r="S4" s="5" t="s">
        <v>30</v>
      </c>
      <c r="T4" s="10"/>
      <c r="U4" s="3" t="s">
        <v>31</v>
      </c>
      <c r="V4" s="5" t="s">
        <v>30</v>
      </c>
      <c r="W4" s="10"/>
      <c r="X4" s="3" t="s">
        <v>31</v>
      </c>
      <c r="Y4" s="5" t="s">
        <v>30</v>
      </c>
      <c r="Z4" s="10"/>
      <c r="AA4" s="3" t="s">
        <v>31</v>
      </c>
      <c r="AB4" s="5" t="s">
        <v>30</v>
      </c>
      <c r="AC4" s="10"/>
      <c r="AD4" s="3" t="s">
        <v>31</v>
      </c>
      <c r="AE4" s="5" t="s">
        <v>30</v>
      </c>
      <c r="AF4" s="10"/>
      <c r="AG4" s="3" t="s">
        <v>31</v>
      </c>
      <c r="AH4" s="5" t="s">
        <v>30</v>
      </c>
      <c r="AI4" s="10"/>
      <c r="AJ4" s="3" t="s">
        <v>31</v>
      </c>
      <c r="AK4" s="5" t="s">
        <v>30</v>
      </c>
      <c r="AL4" s="10"/>
      <c r="AM4" s="3" t="s">
        <v>31</v>
      </c>
      <c r="AN4" s="5" t="s">
        <v>30</v>
      </c>
      <c r="AO4" s="10"/>
      <c r="AP4" s="3" t="s">
        <v>31</v>
      </c>
      <c r="AQ4" s="5" t="s">
        <v>30</v>
      </c>
      <c r="AR4" s="10"/>
      <c r="AS4" s="3" t="s">
        <v>31</v>
      </c>
      <c r="AT4" s="5" t="s">
        <v>30</v>
      </c>
      <c r="AU4" s="10"/>
      <c r="AV4" s="3" t="s">
        <v>31</v>
      </c>
      <c r="AW4" s="5" t="s">
        <v>30</v>
      </c>
      <c r="AX4" s="10"/>
      <c r="AY4" s="3" t="s">
        <v>31</v>
      </c>
      <c r="AZ4" s="5" t="s">
        <v>30</v>
      </c>
      <c r="BA4" s="10"/>
      <c r="BB4" s="3" t="s">
        <v>31</v>
      </c>
      <c r="BC4" s="5" t="s">
        <v>30</v>
      </c>
      <c r="BD4" s="10"/>
      <c r="BE4" s="3" t="s">
        <v>31</v>
      </c>
      <c r="BF4" s="5" t="s">
        <v>30</v>
      </c>
      <c r="BG4" s="10"/>
      <c r="BH4" s="3" t="s">
        <v>31</v>
      </c>
      <c r="BI4" s="5" t="s">
        <v>30</v>
      </c>
      <c r="BJ4" s="10"/>
      <c r="BK4" s="3" t="s">
        <v>31</v>
      </c>
      <c r="BL4" s="5" t="s">
        <v>30</v>
      </c>
      <c r="BM4" s="10"/>
      <c r="BN4" s="3" t="s">
        <v>31</v>
      </c>
      <c r="BO4" s="5" t="s">
        <v>30</v>
      </c>
      <c r="BP4" s="10"/>
      <c r="BQ4" s="3" t="s">
        <v>31</v>
      </c>
      <c r="BR4" s="5" t="s">
        <v>30</v>
      </c>
      <c r="BS4" s="10"/>
      <c r="BT4" s="10"/>
      <c r="BU4" s="10"/>
      <c r="BV4" s="3" t="s">
        <v>31</v>
      </c>
      <c r="BW4" s="5" t="s">
        <v>30</v>
      </c>
      <c r="BX4" s="10"/>
      <c r="BY4" s="3" t="s">
        <v>31</v>
      </c>
      <c r="BZ4" s="5" t="s">
        <v>30</v>
      </c>
      <c r="CA4" s="10"/>
      <c r="CB4" s="3" t="s">
        <v>31</v>
      </c>
      <c r="CC4" s="5" t="s">
        <v>30</v>
      </c>
      <c r="CD4" s="10"/>
      <c r="CE4" s="3" t="s">
        <v>31</v>
      </c>
      <c r="CF4" s="5" t="s">
        <v>30</v>
      </c>
      <c r="CG4" s="10"/>
      <c r="CH4" s="3" t="s">
        <v>31</v>
      </c>
      <c r="CI4" s="5" t="s">
        <v>30</v>
      </c>
      <c r="CJ4" s="10"/>
      <c r="CK4" s="3" t="s">
        <v>31</v>
      </c>
      <c r="CL4" s="5" t="s">
        <v>30</v>
      </c>
      <c r="CM4" s="10"/>
      <c r="CN4" s="3" t="s">
        <v>31</v>
      </c>
      <c r="CO4" s="5" t="s">
        <v>30</v>
      </c>
      <c r="CP4" s="10"/>
      <c r="CQ4" s="3" t="s">
        <v>31</v>
      </c>
      <c r="CR4" s="5" t="s">
        <v>30</v>
      </c>
      <c r="CS4" s="10"/>
      <c r="CT4" s="3" t="s">
        <v>31</v>
      </c>
      <c r="CU4" s="5" t="s">
        <v>30</v>
      </c>
      <c r="CV4" s="10"/>
      <c r="CW4" s="3" t="s">
        <v>31</v>
      </c>
      <c r="CX4" s="5" t="s">
        <v>30</v>
      </c>
      <c r="CY4" s="10"/>
      <c r="CZ4" s="3" t="s">
        <v>31</v>
      </c>
      <c r="DA4" s="5" t="s">
        <v>30</v>
      </c>
      <c r="DB4" s="10"/>
      <c r="DC4" s="3" t="s">
        <v>31</v>
      </c>
      <c r="DD4" s="5" t="s">
        <v>30</v>
      </c>
      <c r="DE4" s="10"/>
      <c r="DF4" s="3" t="s">
        <v>31</v>
      </c>
      <c r="DG4" s="5" t="s">
        <v>30</v>
      </c>
      <c r="DH4" s="10"/>
      <c r="DI4" s="3" t="s">
        <v>31</v>
      </c>
      <c r="DJ4" s="5" t="s">
        <v>30</v>
      </c>
      <c r="DK4" s="10"/>
      <c r="DL4" s="3" t="s">
        <v>31</v>
      </c>
      <c r="DM4" s="5" t="s">
        <v>30</v>
      </c>
      <c r="DN4" s="10"/>
      <c r="DO4" s="3" t="s">
        <v>31</v>
      </c>
      <c r="DP4" s="5" t="s">
        <v>30</v>
      </c>
      <c r="DQ4" s="10"/>
      <c r="DR4" s="3" t="s">
        <v>31</v>
      </c>
      <c r="DS4" s="5" t="s">
        <v>30</v>
      </c>
      <c r="DT4" s="10"/>
      <c r="DU4" s="3" t="s">
        <v>31</v>
      </c>
      <c r="DV4" s="5" t="s">
        <v>30</v>
      </c>
      <c r="DW4" s="10"/>
      <c r="DX4" s="10"/>
      <c r="DY4" s="10"/>
      <c r="DZ4" s="11"/>
    </row>
    <row r="5" spans="1:130" ht="12.75">
      <c r="A5" s="3">
        <v>1</v>
      </c>
      <c r="B5" s="12">
        <v>0</v>
      </c>
      <c r="C5" s="13">
        <v>12</v>
      </c>
      <c r="D5" s="12">
        <v>12</v>
      </c>
      <c r="E5" s="12">
        <v>0</v>
      </c>
      <c r="F5" s="13">
        <v>9</v>
      </c>
      <c r="G5" s="12">
        <v>9</v>
      </c>
      <c r="H5" s="12">
        <v>4</v>
      </c>
      <c r="I5" s="13">
        <v>3</v>
      </c>
      <c r="J5" s="12">
        <v>7</v>
      </c>
      <c r="K5" s="12">
        <v>5</v>
      </c>
      <c r="L5" s="13">
        <v>11</v>
      </c>
      <c r="M5" s="12">
        <v>16</v>
      </c>
      <c r="N5" s="12">
        <v>44</v>
      </c>
      <c r="O5" s="12">
        <v>1</v>
      </c>
      <c r="P5" s="13">
        <v>5</v>
      </c>
      <c r="Q5" s="12">
        <v>6</v>
      </c>
      <c r="R5" s="12">
        <v>3</v>
      </c>
      <c r="S5" s="13">
        <v>12</v>
      </c>
      <c r="T5" s="12">
        <v>15</v>
      </c>
      <c r="U5" s="12">
        <v>0</v>
      </c>
      <c r="V5" s="13">
        <v>20</v>
      </c>
      <c r="W5" s="12">
        <v>20</v>
      </c>
      <c r="X5" s="12">
        <v>8</v>
      </c>
      <c r="Y5" s="13">
        <v>14</v>
      </c>
      <c r="Z5" s="12">
        <v>22</v>
      </c>
      <c r="AA5" s="12">
        <v>17</v>
      </c>
      <c r="AB5" s="13">
        <v>11</v>
      </c>
      <c r="AC5" s="12">
        <v>28</v>
      </c>
      <c r="AD5" s="12">
        <v>1</v>
      </c>
      <c r="AE5" s="13">
        <v>2</v>
      </c>
      <c r="AF5" s="12">
        <v>3</v>
      </c>
      <c r="AG5" s="12">
        <v>12</v>
      </c>
      <c r="AH5" s="13">
        <v>12</v>
      </c>
      <c r="AI5" s="12">
        <v>24</v>
      </c>
      <c r="AJ5" s="12">
        <v>13</v>
      </c>
      <c r="AK5" s="13">
        <v>0</v>
      </c>
      <c r="AL5" s="12">
        <v>13</v>
      </c>
      <c r="AM5" s="12">
        <v>8</v>
      </c>
      <c r="AN5" s="13">
        <v>8</v>
      </c>
      <c r="AO5" s="12">
        <v>16</v>
      </c>
      <c r="AP5" s="12">
        <v>12</v>
      </c>
      <c r="AQ5" s="13">
        <v>0</v>
      </c>
      <c r="AR5" s="12">
        <v>12</v>
      </c>
      <c r="AS5" s="12">
        <v>10</v>
      </c>
      <c r="AT5" s="13">
        <v>0</v>
      </c>
      <c r="AU5" s="12">
        <v>10</v>
      </c>
      <c r="AV5" s="12">
        <v>13</v>
      </c>
      <c r="AW5" s="13">
        <v>4</v>
      </c>
      <c r="AX5" s="12">
        <v>17</v>
      </c>
      <c r="AY5" s="12">
        <v>8</v>
      </c>
      <c r="AZ5" s="13">
        <v>7</v>
      </c>
      <c r="BA5" s="12">
        <v>15</v>
      </c>
      <c r="BB5" s="12">
        <v>10</v>
      </c>
      <c r="BC5" s="13">
        <v>0</v>
      </c>
      <c r="BD5" s="12">
        <v>10</v>
      </c>
      <c r="BE5" s="12">
        <v>22</v>
      </c>
      <c r="BF5" s="13">
        <v>3</v>
      </c>
      <c r="BG5" s="12">
        <v>25</v>
      </c>
      <c r="BH5" s="12">
        <v>8</v>
      </c>
      <c r="BI5" s="13">
        <v>0</v>
      </c>
      <c r="BJ5" s="12">
        <v>8</v>
      </c>
      <c r="BK5" s="12">
        <v>20</v>
      </c>
      <c r="BL5" s="13">
        <v>0</v>
      </c>
      <c r="BM5" s="12">
        <v>20</v>
      </c>
      <c r="BN5" s="12">
        <v>20</v>
      </c>
      <c r="BO5" s="13">
        <v>8</v>
      </c>
      <c r="BP5" s="12">
        <v>28</v>
      </c>
      <c r="BQ5" s="12">
        <v>4</v>
      </c>
      <c r="BR5" s="13">
        <v>6</v>
      </c>
      <c r="BS5" s="12">
        <v>10</v>
      </c>
      <c r="BT5" s="12">
        <v>302</v>
      </c>
      <c r="BU5" s="12">
        <v>346</v>
      </c>
      <c r="BV5" s="12">
        <v>0</v>
      </c>
      <c r="BW5" s="13">
        <v>20</v>
      </c>
      <c r="BX5" s="12">
        <v>20</v>
      </c>
      <c r="BY5" s="12">
        <v>0</v>
      </c>
      <c r="BZ5" s="13">
        <v>8</v>
      </c>
      <c r="CA5" s="12">
        <v>8</v>
      </c>
      <c r="CB5" s="12">
        <v>2</v>
      </c>
      <c r="CC5" s="13">
        <v>22</v>
      </c>
      <c r="CD5" s="12">
        <v>24</v>
      </c>
      <c r="CE5" s="12">
        <v>3</v>
      </c>
      <c r="CF5" s="13">
        <v>15</v>
      </c>
      <c r="CG5" s="12">
        <v>18</v>
      </c>
      <c r="CH5" s="12">
        <v>0</v>
      </c>
      <c r="CI5" s="13">
        <v>11</v>
      </c>
      <c r="CJ5" s="12">
        <v>11</v>
      </c>
      <c r="CK5" s="12">
        <v>5</v>
      </c>
      <c r="CL5" s="13">
        <v>7</v>
      </c>
      <c r="CM5" s="12">
        <v>12</v>
      </c>
      <c r="CN5" s="12">
        <v>13</v>
      </c>
      <c r="CO5" s="13">
        <v>4</v>
      </c>
      <c r="CP5" s="12">
        <v>17</v>
      </c>
      <c r="CQ5" s="12">
        <v>10</v>
      </c>
      <c r="CR5" s="13">
        <v>7</v>
      </c>
      <c r="CS5" s="12">
        <v>17</v>
      </c>
      <c r="CT5" s="12">
        <v>4</v>
      </c>
      <c r="CU5" s="13">
        <v>8</v>
      </c>
      <c r="CV5" s="12">
        <v>12</v>
      </c>
      <c r="CW5" s="12">
        <v>4</v>
      </c>
      <c r="CX5" s="13">
        <v>4</v>
      </c>
      <c r="CY5" s="12">
        <v>8</v>
      </c>
      <c r="CZ5" s="12">
        <v>15</v>
      </c>
      <c r="DA5" s="13">
        <v>4</v>
      </c>
      <c r="DB5" s="12">
        <v>19</v>
      </c>
      <c r="DC5" s="12">
        <v>15</v>
      </c>
      <c r="DD5" s="13">
        <v>7</v>
      </c>
      <c r="DE5" s="12">
        <v>22</v>
      </c>
      <c r="DF5" s="12">
        <v>7</v>
      </c>
      <c r="DG5" s="13">
        <v>4</v>
      </c>
      <c r="DH5" s="12">
        <v>11</v>
      </c>
      <c r="DI5" s="12">
        <v>14</v>
      </c>
      <c r="DJ5" s="13">
        <v>3</v>
      </c>
      <c r="DK5" s="12">
        <v>17</v>
      </c>
      <c r="DL5" s="12">
        <v>11</v>
      </c>
      <c r="DM5" s="13">
        <v>0</v>
      </c>
      <c r="DN5" s="12">
        <v>11</v>
      </c>
      <c r="DO5" s="12">
        <v>14</v>
      </c>
      <c r="DP5" s="13">
        <v>4</v>
      </c>
      <c r="DQ5" s="12">
        <v>18</v>
      </c>
      <c r="DR5" s="12">
        <v>12</v>
      </c>
      <c r="DS5" s="13">
        <v>2</v>
      </c>
      <c r="DT5" s="12">
        <v>14</v>
      </c>
      <c r="DU5" s="12">
        <v>20</v>
      </c>
      <c r="DV5" s="13">
        <v>2</v>
      </c>
      <c r="DW5" s="12">
        <v>22</v>
      </c>
      <c r="DX5" s="12">
        <v>281</v>
      </c>
      <c r="DY5" s="12">
        <v>281</v>
      </c>
      <c r="DZ5" s="14">
        <v>627</v>
      </c>
    </row>
    <row r="6" spans="1:130" ht="12.75">
      <c r="A6" s="7">
        <v>2</v>
      </c>
      <c r="B6" s="15">
        <v>0</v>
      </c>
      <c r="C6" s="2">
        <v>15</v>
      </c>
      <c r="D6" s="15">
        <v>15</v>
      </c>
      <c r="E6" s="15">
        <v>0</v>
      </c>
      <c r="F6" s="2">
        <v>5</v>
      </c>
      <c r="G6" s="15">
        <v>5</v>
      </c>
      <c r="H6" s="15">
        <v>2</v>
      </c>
      <c r="I6" s="2">
        <v>11</v>
      </c>
      <c r="J6" s="15">
        <v>13</v>
      </c>
      <c r="K6" s="15">
        <v>21</v>
      </c>
      <c r="L6" s="2">
        <v>25</v>
      </c>
      <c r="M6" s="15">
        <v>46</v>
      </c>
      <c r="N6" s="15">
        <v>79</v>
      </c>
      <c r="O6" s="15">
        <v>0</v>
      </c>
      <c r="P6" s="2">
        <v>10</v>
      </c>
      <c r="Q6" s="15">
        <v>10</v>
      </c>
      <c r="R6" s="15">
        <v>0</v>
      </c>
      <c r="S6" s="2">
        <v>15</v>
      </c>
      <c r="T6" s="15">
        <v>15</v>
      </c>
      <c r="U6" s="15">
        <v>0</v>
      </c>
      <c r="V6" s="2">
        <v>15</v>
      </c>
      <c r="W6" s="15">
        <v>15</v>
      </c>
      <c r="X6" s="15">
        <v>5</v>
      </c>
      <c r="Y6" s="2">
        <v>9</v>
      </c>
      <c r="Z6" s="15">
        <v>14</v>
      </c>
      <c r="AA6" s="15">
        <v>8</v>
      </c>
      <c r="AB6" s="2">
        <v>10</v>
      </c>
      <c r="AC6" s="15">
        <v>18</v>
      </c>
      <c r="AD6" s="15">
        <v>1</v>
      </c>
      <c r="AE6" s="2">
        <v>7</v>
      </c>
      <c r="AF6" s="15">
        <v>8</v>
      </c>
      <c r="AG6" s="15">
        <v>11</v>
      </c>
      <c r="AH6" s="2">
        <v>1</v>
      </c>
      <c r="AI6" s="15">
        <v>12</v>
      </c>
      <c r="AJ6" s="15">
        <v>25</v>
      </c>
      <c r="AK6" s="2">
        <v>0</v>
      </c>
      <c r="AL6" s="15">
        <v>25</v>
      </c>
      <c r="AM6" s="15">
        <v>12</v>
      </c>
      <c r="AN6" s="2">
        <v>12</v>
      </c>
      <c r="AO6" s="15">
        <v>24</v>
      </c>
      <c r="AP6" s="15">
        <v>12</v>
      </c>
      <c r="AQ6" s="2">
        <v>0</v>
      </c>
      <c r="AR6" s="15">
        <v>12</v>
      </c>
      <c r="AS6" s="15">
        <v>10</v>
      </c>
      <c r="AT6" s="2">
        <v>0</v>
      </c>
      <c r="AU6" s="15">
        <v>10</v>
      </c>
      <c r="AV6" s="15">
        <v>15</v>
      </c>
      <c r="AW6" s="2">
        <v>3</v>
      </c>
      <c r="AX6" s="15">
        <v>18</v>
      </c>
      <c r="AY6" s="15">
        <v>5</v>
      </c>
      <c r="AZ6" s="2">
        <v>1</v>
      </c>
      <c r="BA6" s="15">
        <v>6</v>
      </c>
      <c r="BB6" s="15">
        <v>10</v>
      </c>
      <c r="BC6" s="2">
        <v>0</v>
      </c>
      <c r="BD6" s="15">
        <v>10</v>
      </c>
      <c r="BE6" s="15">
        <v>17</v>
      </c>
      <c r="BF6" s="2">
        <v>0</v>
      </c>
      <c r="BG6" s="15">
        <v>17</v>
      </c>
      <c r="BH6" s="15">
        <v>12</v>
      </c>
      <c r="BI6" s="2">
        <v>9</v>
      </c>
      <c r="BJ6" s="15">
        <v>21</v>
      </c>
      <c r="BK6" s="15">
        <v>10</v>
      </c>
      <c r="BL6" s="2">
        <v>0</v>
      </c>
      <c r="BM6" s="15">
        <v>10</v>
      </c>
      <c r="BN6" s="15">
        <v>19</v>
      </c>
      <c r="BO6" s="2">
        <v>2</v>
      </c>
      <c r="BP6" s="15">
        <v>21</v>
      </c>
      <c r="BQ6" s="15">
        <v>16</v>
      </c>
      <c r="BR6" s="2">
        <v>0</v>
      </c>
      <c r="BS6" s="15">
        <v>16</v>
      </c>
      <c r="BT6" s="15">
        <v>282</v>
      </c>
      <c r="BU6" s="15">
        <v>361</v>
      </c>
      <c r="BV6" s="15">
        <v>0</v>
      </c>
      <c r="BW6" s="2">
        <v>22</v>
      </c>
      <c r="BX6" s="15">
        <v>22</v>
      </c>
      <c r="BY6" s="15">
        <v>8</v>
      </c>
      <c r="BZ6" s="2">
        <v>10</v>
      </c>
      <c r="CA6" s="15">
        <v>18</v>
      </c>
      <c r="CB6" s="15">
        <v>0</v>
      </c>
      <c r="CC6" s="2">
        <v>16</v>
      </c>
      <c r="CD6" s="15">
        <v>16</v>
      </c>
      <c r="CE6" s="15">
        <v>4</v>
      </c>
      <c r="CF6" s="2">
        <v>18</v>
      </c>
      <c r="CG6" s="15">
        <v>22</v>
      </c>
      <c r="CH6" s="15">
        <v>2</v>
      </c>
      <c r="CI6" s="2">
        <v>25</v>
      </c>
      <c r="CJ6" s="15">
        <v>27</v>
      </c>
      <c r="CK6" s="15">
        <v>6</v>
      </c>
      <c r="CL6" s="2">
        <v>5</v>
      </c>
      <c r="CM6" s="15">
        <v>11</v>
      </c>
      <c r="CN6" s="15">
        <v>13</v>
      </c>
      <c r="CO6" s="2">
        <v>3</v>
      </c>
      <c r="CP6" s="15">
        <v>16</v>
      </c>
      <c r="CQ6" s="15">
        <v>7</v>
      </c>
      <c r="CR6" s="2">
        <v>10</v>
      </c>
      <c r="CS6" s="15">
        <v>17</v>
      </c>
      <c r="CT6" s="15">
        <v>5</v>
      </c>
      <c r="CU6" s="2">
        <v>7</v>
      </c>
      <c r="CV6" s="15">
        <v>12</v>
      </c>
      <c r="CW6" s="15">
        <v>9</v>
      </c>
      <c r="CX6" s="2">
        <v>9</v>
      </c>
      <c r="CY6" s="15">
        <v>18</v>
      </c>
      <c r="CZ6" s="15">
        <v>13</v>
      </c>
      <c r="DA6" s="2">
        <v>2</v>
      </c>
      <c r="DB6" s="15">
        <v>15</v>
      </c>
      <c r="DC6" s="15">
        <v>11</v>
      </c>
      <c r="DD6" s="2">
        <v>2</v>
      </c>
      <c r="DE6" s="15">
        <v>13</v>
      </c>
      <c r="DF6" s="15">
        <v>8</v>
      </c>
      <c r="DG6" s="2">
        <v>1</v>
      </c>
      <c r="DH6" s="15">
        <v>9</v>
      </c>
      <c r="DI6" s="15">
        <v>9</v>
      </c>
      <c r="DJ6" s="2">
        <v>1</v>
      </c>
      <c r="DK6" s="15">
        <v>10</v>
      </c>
      <c r="DL6" s="15">
        <v>15</v>
      </c>
      <c r="DM6" s="2">
        <v>0</v>
      </c>
      <c r="DN6" s="15">
        <v>15</v>
      </c>
      <c r="DO6" s="15">
        <v>13</v>
      </c>
      <c r="DP6" s="2">
        <v>2</v>
      </c>
      <c r="DQ6" s="15">
        <v>15</v>
      </c>
      <c r="DR6" s="15">
        <v>15</v>
      </c>
      <c r="DS6" s="2">
        <v>0</v>
      </c>
      <c r="DT6" s="15">
        <v>15</v>
      </c>
      <c r="DU6" s="15">
        <v>18</v>
      </c>
      <c r="DV6" s="2">
        <v>2</v>
      </c>
      <c r="DW6" s="15">
        <v>20</v>
      </c>
      <c r="DX6" s="15">
        <v>291</v>
      </c>
      <c r="DY6" s="15">
        <v>291</v>
      </c>
      <c r="DZ6" s="16">
        <v>652</v>
      </c>
    </row>
    <row r="7" spans="1:130" ht="12.75">
      <c r="A7" s="7">
        <v>3</v>
      </c>
      <c r="B7" s="15">
        <v>0</v>
      </c>
      <c r="C7" s="2">
        <v>20</v>
      </c>
      <c r="D7" s="15">
        <v>20</v>
      </c>
      <c r="E7" s="15">
        <v>1</v>
      </c>
      <c r="F7" s="2">
        <v>11</v>
      </c>
      <c r="G7" s="15">
        <v>12</v>
      </c>
      <c r="H7" s="15">
        <v>1</v>
      </c>
      <c r="I7" s="2">
        <v>10</v>
      </c>
      <c r="J7" s="15">
        <v>11</v>
      </c>
      <c r="K7" s="15">
        <v>3</v>
      </c>
      <c r="L7" s="2">
        <v>19</v>
      </c>
      <c r="M7" s="15">
        <v>22</v>
      </c>
      <c r="N7" s="15">
        <v>65</v>
      </c>
      <c r="O7" s="15">
        <v>0</v>
      </c>
      <c r="P7" s="2">
        <v>8</v>
      </c>
      <c r="Q7" s="15">
        <v>8</v>
      </c>
      <c r="R7" s="15">
        <v>0</v>
      </c>
      <c r="S7" s="2">
        <v>7</v>
      </c>
      <c r="T7" s="15">
        <v>7</v>
      </c>
      <c r="U7" s="15">
        <v>2</v>
      </c>
      <c r="V7" s="2">
        <v>11</v>
      </c>
      <c r="W7" s="15">
        <v>13</v>
      </c>
      <c r="X7" s="15">
        <v>5</v>
      </c>
      <c r="Y7" s="2">
        <v>16</v>
      </c>
      <c r="Z7" s="15">
        <v>21</v>
      </c>
      <c r="AA7" s="15">
        <v>6</v>
      </c>
      <c r="AB7" s="2">
        <v>10</v>
      </c>
      <c r="AC7" s="15">
        <v>16</v>
      </c>
      <c r="AD7" s="15">
        <v>1</v>
      </c>
      <c r="AE7" s="2">
        <v>3</v>
      </c>
      <c r="AF7" s="15">
        <v>4</v>
      </c>
      <c r="AG7" s="15">
        <v>13</v>
      </c>
      <c r="AH7" s="2">
        <v>0</v>
      </c>
      <c r="AI7" s="15">
        <v>13</v>
      </c>
      <c r="AJ7" s="15">
        <v>8</v>
      </c>
      <c r="AK7" s="2">
        <v>0</v>
      </c>
      <c r="AL7" s="15">
        <v>8</v>
      </c>
      <c r="AM7" s="15">
        <v>11</v>
      </c>
      <c r="AN7" s="2">
        <v>9</v>
      </c>
      <c r="AO7" s="15">
        <v>20</v>
      </c>
      <c r="AP7" s="15">
        <v>15</v>
      </c>
      <c r="AQ7" s="2">
        <v>2</v>
      </c>
      <c r="AR7" s="15">
        <v>17</v>
      </c>
      <c r="AS7" s="15">
        <v>10</v>
      </c>
      <c r="AT7" s="2">
        <v>0</v>
      </c>
      <c r="AU7" s="15">
        <v>10</v>
      </c>
      <c r="AV7" s="15">
        <v>12</v>
      </c>
      <c r="AW7" s="2">
        <v>0</v>
      </c>
      <c r="AX7" s="15">
        <v>12</v>
      </c>
      <c r="AY7" s="15">
        <v>9</v>
      </c>
      <c r="AZ7" s="2">
        <v>15</v>
      </c>
      <c r="BA7" s="15">
        <v>24</v>
      </c>
      <c r="BB7" s="15">
        <v>10</v>
      </c>
      <c r="BC7" s="2">
        <v>0</v>
      </c>
      <c r="BD7" s="15">
        <v>10</v>
      </c>
      <c r="BE7" s="15">
        <v>23</v>
      </c>
      <c r="BF7" s="2">
        <v>1</v>
      </c>
      <c r="BG7" s="15">
        <v>24</v>
      </c>
      <c r="BH7" s="15">
        <v>10</v>
      </c>
      <c r="BI7" s="2">
        <v>16</v>
      </c>
      <c r="BJ7" s="15">
        <v>26</v>
      </c>
      <c r="BK7" s="15">
        <v>15</v>
      </c>
      <c r="BL7" s="2">
        <v>0</v>
      </c>
      <c r="BM7" s="15">
        <v>15</v>
      </c>
      <c r="BN7" s="15">
        <v>18</v>
      </c>
      <c r="BO7" s="2">
        <v>1</v>
      </c>
      <c r="BP7" s="15">
        <v>19</v>
      </c>
      <c r="BQ7" s="15">
        <v>12</v>
      </c>
      <c r="BR7" s="2">
        <v>0</v>
      </c>
      <c r="BS7" s="15">
        <v>12</v>
      </c>
      <c r="BT7" s="15">
        <v>279</v>
      </c>
      <c r="BU7" s="15">
        <v>344</v>
      </c>
      <c r="BV7" s="15">
        <v>0</v>
      </c>
      <c r="BW7" s="2">
        <v>23</v>
      </c>
      <c r="BX7" s="15">
        <v>23</v>
      </c>
      <c r="BY7" s="15">
        <v>2</v>
      </c>
      <c r="BZ7" s="2">
        <v>21</v>
      </c>
      <c r="CA7" s="15">
        <v>23</v>
      </c>
      <c r="CB7" s="15">
        <v>0</v>
      </c>
      <c r="CC7" s="2">
        <v>21</v>
      </c>
      <c r="CD7" s="15">
        <v>21</v>
      </c>
      <c r="CE7" s="15">
        <v>1</v>
      </c>
      <c r="CF7" s="2">
        <v>15</v>
      </c>
      <c r="CG7" s="15">
        <v>16</v>
      </c>
      <c r="CH7" s="15">
        <v>0</v>
      </c>
      <c r="CI7" s="2">
        <v>12</v>
      </c>
      <c r="CJ7" s="15">
        <v>12</v>
      </c>
      <c r="CK7" s="15">
        <v>10</v>
      </c>
      <c r="CL7" s="2">
        <v>8</v>
      </c>
      <c r="CM7" s="15">
        <v>18</v>
      </c>
      <c r="CN7" s="15">
        <v>21</v>
      </c>
      <c r="CO7" s="2">
        <v>3</v>
      </c>
      <c r="CP7" s="15">
        <v>24</v>
      </c>
      <c r="CQ7" s="15">
        <v>10</v>
      </c>
      <c r="CR7" s="2">
        <v>13</v>
      </c>
      <c r="CS7" s="15">
        <v>23</v>
      </c>
      <c r="CT7" s="15">
        <v>10</v>
      </c>
      <c r="CU7" s="2">
        <v>8</v>
      </c>
      <c r="CV7" s="15">
        <v>18</v>
      </c>
      <c r="CW7" s="15">
        <v>17</v>
      </c>
      <c r="CX7" s="2">
        <v>12</v>
      </c>
      <c r="CY7" s="15">
        <v>29</v>
      </c>
      <c r="CZ7" s="15">
        <v>19</v>
      </c>
      <c r="DA7" s="2">
        <v>3</v>
      </c>
      <c r="DB7" s="15">
        <v>22</v>
      </c>
      <c r="DC7" s="15">
        <v>6</v>
      </c>
      <c r="DD7" s="2">
        <v>4</v>
      </c>
      <c r="DE7" s="15">
        <v>10</v>
      </c>
      <c r="DF7" s="15">
        <v>21</v>
      </c>
      <c r="DG7" s="2">
        <v>5</v>
      </c>
      <c r="DH7" s="15">
        <v>26</v>
      </c>
      <c r="DI7" s="15">
        <v>15</v>
      </c>
      <c r="DJ7" s="2">
        <v>3</v>
      </c>
      <c r="DK7" s="15">
        <v>18</v>
      </c>
      <c r="DL7" s="15">
        <v>9</v>
      </c>
      <c r="DM7" s="2">
        <v>2</v>
      </c>
      <c r="DN7" s="15">
        <v>11</v>
      </c>
      <c r="DO7" s="15">
        <v>17</v>
      </c>
      <c r="DP7" s="2">
        <v>0</v>
      </c>
      <c r="DQ7" s="15">
        <v>17</v>
      </c>
      <c r="DR7" s="15">
        <v>11</v>
      </c>
      <c r="DS7" s="2">
        <v>0</v>
      </c>
      <c r="DT7" s="15">
        <v>11</v>
      </c>
      <c r="DU7" s="15">
        <v>9</v>
      </c>
      <c r="DV7" s="2">
        <v>1</v>
      </c>
      <c r="DW7" s="15">
        <v>10</v>
      </c>
      <c r="DX7" s="15">
        <v>332</v>
      </c>
      <c r="DY7" s="15">
        <v>332</v>
      </c>
      <c r="DZ7" s="16">
        <v>676</v>
      </c>
    </row>
    <row r="8" spans="1:130" ht="12.75">
      <c r="A8" s="7">
        <v>4</v>
      </c>
      <c r="B8" s="15">
        <v>0</v>
      </c>
      <c r="C8" s="2">
        <v>7</v>
      </c>
      <c r="D8" s="15">
        <v>7</v>
      </c>
      <c r="E8" s="15">
        <v>0</v>
      </c>
      <c r="F8" s="2">
        <v>7</v>
      </c>
      <c r="G8" s="15">
        <v>7</v>
      </c>
      <c r="H8" s="15">
        <v>1</v>
      </c>
      <c r="I8" s="2">
        <v>10</v>
      </c>
      <c r="J8" s="15">
        <v>11</v>
      </c>
      <c r="K8" s="15">
        <v>9</v>
      </c>
      <c r="L8" s="2">
        <v>15</v>
      </c>
      <c r="M8" s="15">
        <v>24</v>
      </c>
      <c r="N8" s="15">
        <v>49</v>
      </c>
      <c r="O8" s="15">
        <v>3</v>
      </c>
      <c r="P8" s="2">
        <v>18</v>
      </c>
      <c r="Q8" s="15">
        <v>21</v>
      </c>
      <c r="R8" s="15">
        <v>1</v>
      </c>
      <c r="S8" s="2">
        <v>8</v>
      </c>
      <c r="T8" s="15">
        <v>9</v>
      </c>
      <c r="U8" s="15">
        <v>5</v>
      </c>
      <c r="V8" s="2">
        <v>26</v>
      </c>
      <c r="W8" s="15">
        <v>31</v>
      </c>
      <c r="X8" s="15">
        <v>7</v>
      </c>
      <c r="Y8" s="2">
        <v>17</v>
      </c>
      <c r="Z8" s="15">
        <v>24</v>
      </c>
      <c r="AA8" s="15">
        <v>6</v>
      </c>
      <c r="AB8" s="2">
        <v>3</v>
      </c>
      <c r="AC8" s="15">
        <v>9</v>
      </c>
      <c r="AD8" s="15">
        <v>0</v>
      </c>
      <c r="AE8" s="2">
        <v>5</v>
      </c>
      <c r="AF8" s="15">
        <v>5</v>
      </c>
      <c r="AG8" s="15">
        <v>7</v>
      </c>
      <c r="AH8" s="2">
        <v>0</v>
      </c>
      <c r="AI8" s="15">
        <v>7</v>
      </c>
      <c r="AJ8" s="15">
        <v>12</v>
      </c>
      <c r="AK8" s="2">
        <v>0</v>
      </c>
      <c r="AL8" s="15">
        <v>12</v>
      </c>
      <c r="AM8" s="15">
        <v>5</v>
      </c>
      <c r="AN8" s="2">
        <v>34</v>
      </c>
      <c r="AO8" s="15">
        <v>39</v>
      </c>
      <c r="AP8" s="15">
        <v>5</v>
      </c>
      <c r="AQ8" s="2">
        <v>0</v>
      </c>
      <c r="AR8" s="15">
        <v>5</v>
      </c>
      <c r="AS8" s="15">
        <v>10</v>
      </c>
      <c r="AT8" s="2">
        <v>0</v>
      </c>
      <c r="AU8" s="15">
        <v>10</v>
      </c>
      <c r="AV8" s="15">
        <v>6</v>
      </c>
      <c r="AW8" s="2">
        <v>0</v>
      </c>
      <c r="AX8" s="15">
        <v>6</v>
      </c>
      <c r="AY8" s="15">
        <v>4</v>
      </c>
      <c r="AZ8" s="2">
        <v>4</v>
      </c>
      <c r="BA8" s="15">
        <v>8</v>
      </c>
      <c r="BB8" s="15">
        <v>10</v>
      </c>
      <c r="BC8" s="2">
        <v>0</v>
      </c>
      <c r="BD8" s="15">
        <v>10</v>
      </c>
      <c r="BE8" s="15">
        <v>20</v>
      </c>
      <c r="BF8" s="2">
        <v>0</v>
      </c>
      <c r="BG8" s="15">
        <v>20</v>
      </c>
      <c r="BH8" s="15">
        <v>12</v>
      </c>
      <c r="BI8" s="2">
        <v>16</v>
      </c>
      <c r="BJ8" s="15">
        <v>28</v>
      </c>
      <c r="BK8" s="15">
        <v>10</v>
      </c>
      <c r="BL8" s="2">
        <v>0</v>
      </c>
      <c r="BM8" s="15">
        <v>10</v>
      </c>
      <c r="BN8" s="15">
        <v>10</v>
      </c>
      <c r="BO8" s="2">
        <v>0</v>
      </c>
      <c r="BP8" s="15">
        <v>10</v>
      </c>
      <c r="BQ8" s="15">
        <v>10</v>
      </c>
      <c r="BR8" s="2">
        <v>0</v>
      </c>
      <c r="BS8" s="15">
        <v>10</v>
      </c>
      <c r="BT8" s="15">
        <v>274</v>
      </c>
      <c r="BU8" s="15">
        <v>323</v>
      </c>
      <c r="BV8" s="15">
        <v>1</v>
      </c>
      <c r="BW8" s="2">
        <v>24</v>
      </c>
      <c r="BX8" s="15">
        <v>25</v>
      </c>
      <c r="BY8" s="15">
        <v>4</v>
      </c>
      <c r="BZ8" s="2">
        <v>9</v>
      </c>
      <c r="CA8" s="15">
        <v>13</v>
      </c>
      <c r="CB8" s="15">
        <v>0</v>
      </c>
      <c r="CC8" s="2">
        <v>20</v>
      </c>
      <c r="CD8" s="15">
        <v>20</v>
      </c>
      <c r="CE8" s="15">
        <v>1</v>
      </c>
      <c r="CF8" s="2">
        <v>21</v>
      </c>
      <c r="CG8" s="15">
        <v>22</v>
      </c>
      <c r="CH8" s="15">
        <v>0</v>
      </c>
      <c r="CI8" s="2">
        <v>11</v>
      </c>
      <c r="CJ8" s="15">
        <v>11</v>
      </c>
      <c r="CK8" s="15">
        <v>4</v>
      </c>
      <c r="CL8" s="2">
        <v>14</v>
      </c>
      <c r="CM8" s="15">
        <v>18</v>
      </c>
      <c r="CN8" s="15">
        <v>16</v>
      </c>
      <c r="CO8" s="2">
        <v>7</v>
      </c>
      <c r="CP8" s="15">
        <v>23</v>
      </c>
      <c r="CQ8" s="15">
        <v>11</v>
      </c>
      <c r="CR8" s="2">
        <v>9</v>
      </c>
      <c r="CS8" s="15">
        <v>20</v>
      </c>
      <c r="CT8" s="15">
        <v>12</v>
      </c>
      <c r="CU8" s="2">
        <v>0</v>
      </c>
      <c r="CV8" s="15">
        <v>12</v>
      </c>
      <c r="CW8" s="15">
        <v>8</v>
      </c>
      <c r="CX8" s="2">
        <v>11</v>
      </c>
      <c r="CY8" s="15">
        <v>19</v>
      </c>
      <c r="CZ8" s="15">
        <v>22</v>
      </c>
      <c r="DA8" s="2">
        <v>0</v>
      </c>
      <c r="DB8" s="15">
        <v>22</v>
      </c>
      <c r="DC8" s="15">
        <v>10</v>
      </c>
      <c r="DD8" s="2">
        <v>2</v>
      </c>
      <c r="DE8" s="15">
        <v>12</v>
      </c>
      <c r="DF8" s="15">
        <v>13</v>
      </c>
      <c r="DG8" s="2">
        <v>2</v>
      </c>
      <c r="DH8" s="15">
        <v>15</v>
      </c>
      <c r="DI8" s="15">
        <v>18</v>
      </c>
      <c r="DJ8" s="2">
        <v>2</v>
      </c>
      <c r="DK8" s="15">
        <v>20</v>
      </c>
      <c r="DL8" s="15">
        <v>17</v>
      </c>
      <c r="DM8" s="2">
        <v>0</v>
      </c>
      <c r="DN8" s="15">
        <v>17</v>
      </c>
      <c r="DO8" s="15">
        <v>12</v>
      </c>
      <c r="DP8" s="2">
        <v>0</v>
      </c>
      <c r="DQ8" s="15">
        <v>12</v>
      </c>
      <c r="DR8" s="15">
        <v>20</v>
      </c>
      <c r="DS8" s="2">
        <v>1</v>
      </c>
      <c r="DT8" s="15">
        <v>21</v>
      </c>
      <c r="DU8" s="15">
        <v>11</v>
      </c>
      <c r="DV8" s="2">
        <v>2</v>
      </c>
      <c r="DW8" s="15">
        <v>13</v>
      </c>
      <c r="DX8" s="15">
        <v>315</v>
      </c>
      <c r="DY8" s="15">
        <v>315</v>
      </c>
      <c r="DZ8" s="16">
        <v>638</v>
      </c>
    </row>
    <row r="9" spans="1:130" ht="12.75">
      <c r="A9" s="17" t="s">
        <v>35</v>
      </c>
      <c r="B9" s="18">
        <v>0</v>
      </c>
      <c r="C9" s="19">
        <v>54</v>
      </c>
      <c r="D9" s="18">
        <v>54</v>
      </c>
      <c r="E9" s="18">
        <v>1</v>
      </c>
      <c r="F9" s="19">
        <v>32</v>
      </c>
      <c r="G9" s="18">
        <v>33</v>
      </c>
      <c r="H9" s="18">
        <v>8</v>
      </c>
      <c r="I9" s="19">
        <v>34</v>
      </c>
      <c r="J9" s="18">
        <v>42</v>
      </c>
      <c r="K9" s="18">
        <v>38</v>
      </c>
      <c r="L9" s="19">
        <v>70</v>
      </c>
      <c r="M9" s="18">
        <v>108</v>
      </c>
      <c r="N9" s="18">
        <v>237</v>
      </c>
      <c r="O9" s="18">
        <v>4</v>
      </c>
      <c r="P9" s="19">
        <v>41</v>
      </c>
      <c r="Q9" s="18">
        <v>45</v>
      </c>
      <c r="R9" s="18">
        <v>4</v>
      </c>
      <c r="S9" s="19">
        <v>42</v>
      </c>
      <c r="T9" s="18">
        <v>46</v>
      </c>
      <c r="U9" s="18">
        <v>7</v>
      </c>
      <c r="V9" s="19">
        <v>72</v>
      </c>
      <c r="W9" s="18">
        <v>79</v>
      </c>
      <c r="X9" s="18">
        <v>25</v>
      </c>
      <c r="Y9" s="19">
        <v>56</v>
      </c>
      <c r="Z9" s="18">
        <v>81</v>
      </c>
      <c r="AA9" s="18">
        <v>37</v>
      </c>
      <c r="AB9" s="19">
        <v>34</v>
      </c>
      <c r="AC9" s="18">
        <v>71</v>
      </c>
      <c r="AD9" s="18">
        <v>3</v>
      </c>
      <c r="AE9" s="19">
        <v>17</v>
      </c>
      <c r="AF9" s="18">
        <v>20</v>
      </c>
      <c r="AG9" s="18">
        <v>43</v>
      </c>
      <c r="AH9" s="19">
        <v>13</v>
      </c>
      <c r="AI9" s="18">
        <v>56</v>
      </c>
      <c r="AJ9" s="18">
        <v>58</v>
      </c>
      <c r="AK9" s="19">
        <v>0</v>
      </c>
      <c r="AL9" s="18">
        <v>58</v>
      </c>
      <c r="AM9" s="18">
        <v>36</v>
      </c>
      <c r="AN9" s="19">
        <v>63</v>
      </c>
      <c r="AO9" s="18">
        <v>99</v>
      </c>
      <c r="AP9" s="18">
        <v>44</v>
      </c>
      <c r="AQ9" s="19">
        <v>2</v>
      </c>
      <c r="AR9" s="18">
        <v>46</v>
      </c>
      <c r="AS9" s="18">
        <v>40</v>
      </c>
      <c r="AT9" s="19">
        <v>0</v>
      </c>
      <c r="AU9" s="18">
        <v>40</v>
      </c>
      <c r="AV9" s="18">
        <v>46</v>
      </c>
      <c r="AW9" s="19">
        <v>7</v>
      </c>
      <c r="AX9" s="18">
        <v>53</v>
      </c>
      <c r="AY9" s="18">
        <v>26</v>
      </c>
      <c r="AZ9" s="19">
        <v>27</v>
      </c>
      <c r="BA9" s="18">
        <v>53</v>
      </c>
      <c r="BB9" s="18">
        <v>40</v>
      </c>
      <c r="BC9" s="19">
        <v>0</v>
      </c>
      <c r="BD9" s="18">
        <v>40</v>
      </c>
      <c r="BE9" s="18">
        <v>82</v>
      </c>
      <c r="BF9" s="19">
        <v>4</v>
      </c>
      <c r="BG9" s="18">
        <v>86</v>
      </c>
      <c r="BH9" s="18">
        <v>42</v>
      </c>
      <c r="BI9" s="19">
        <v>41</v>
      </c>
      <c r="BJ9" s="18">
        <v>83</v>
      </c>
      <c r="BK9" s="18">
        <v>55</v>
      </c>
      <c r="BL9" s="19">
        <v>0</v>
      </c>
      <c r="BM9" s="18">
        <v>55</v>
      </c>
      <c r="BN9" s="18">
        <v>67</v>
      </c>
      <c r="BO9" s="19">
        <v>11</v>
      </c>
      <c r="BP9" s="18">
        <v>78</v>
      </c>
      <c r="BQ9" s="18">
        <v>42</v>
      </c>
      <c r="BR9" s="19">
        <v>6</v>
      </c>
      <c r="BS9" s="18">
        <v>48</v>
      </c>
      <c r="BT9" s="18">
        <v>1137</v>
      </c>
      <c r="BU9" s="18">
        <v>1374</v>
      </c>
      <c r="BV9" s="18">
        <v>1</v>
      </c>
      <c r="BW9" s="19">
        <v>89</v>
      </c>
      <c r="BX9" s="18">
        <v>90</v>
      </c>
      <c r="BY9" s="18">
        <v>14</v>
      </c>
      <c r="BZ9" s="19">
        <v>48</v>
      </c>
      <c r="CA9" s="18">
        <v>62</v>
      </c>
      <c r="CB9" s="18">
        <v>2</v>
      </c>
      <c r="CC9" s="19">
        <v>79</v>
      </c>
      <c r="CD9" s="18">
        <v>81</v>
      </c>
      <c r="CE9" s="18">
        <v>9</v>
      </c>
      <c r="CF9" s="19">
        <v>69</v>
      </c>
      <c r="CG9" s="18">
        <v>78</v>
      </c>
      <c r="CH9" s="18">
        <v>2</v>
      </c>
      <c r="CI9" s="19">
        <v>59</v>
      </c>
      <c r="CJ9" s="18">
        <v>61</v>
      </c>
      <c r="CK9" s="18">
        <v>25</v>
      </c>
      <c r="CL9" s="19">
        <v>34</v>
      </c>
      <c r="CM9" s="18">
        <v>59</v>
      </c>
      <c r="CN9" s="18">
        <v>63</v>
      </c>
      <c r="CO9" s="19">
        <v>17</v>
      </c>
      <c r="CP9" s="18">
        <v>80</v>
      </c>
      <c r="CQ9" s="18">
        <v>38</v>
      </c>
      <c r="CR9" s="19">
        <v>39</v>
      </c>
      <c r="CS9" s="18">
        <v>77</v>
      </c>
      <c r="CT9" s="18">
        <v>31</v>
      </c>
      <c r="CU9" s="19">
        <v>23</v>
      </c>
      <c r="CV9" s="18">
        <v>54</v>
      </c>
      <c r="CW9" s="18">
        <v>38</v>
      </c>
      <c r="CX9" s="19">
        <v>36</v>
      </c>
      <c r="CY9" s="18">
        <v>74</v>
      </c>
      <c r="CZ9" s="18">
        <v>69</v>
      </c>
      <c r="DA9" s="19">
        <v>9</v>
      </c>
      <c r="DB9" s="18">
        <v>78</v>
      </c>
      <c r="DC9" s="18">
        <v>42</v>
      </c>
      <c r="DD9" s="19">
        <v>15</v>
      </c>
      <c r="DE9" s="18">
        <v>57</v>
      </c>
      <c r="DF9" s="18">
        <v>49</v>
      </c>
      <c r="DG9" s="19">
        <v>12</v>
      </c>
      <c r="DH9" s="18">
        <v>61</v>
      </c>
      <c r="DI9" s="18">
        <v>56</v>
      </c>
      <c r="DJ9" s="19">
        <v>9</v>
      </c>
      <c r="DK9" s="18">
        <v>65</v>
      </c>
      <c r="DL9" s="18">
        <v>52</v>
      </c>
      <c r="DM9" s="19">
        <v>2</v>
      </c>
      <c r="DN9" s="18">
        <v>54</v>
      </c>
      <c r="DO9" s="18">
        <v>56</v>
      </c>
      <c r="DP9" s="19">
        <v>6</v>
      </c>
      <c r="DQ9" s="18">
        <v>62</v>
      </c>
      <c r="DR9" s="18">
        <v>58</v>
      </c>
      <c r="DS9" s="19">
        <v>3</v>
      </c>
      <c r="DT9" s="18">
        <v>61</v>
      </c>
      <c r="DU9" s="18">
        <v>58</v>
      </c>
      <c r="DV9" s="19">
        <v>7</v>
      </c>
      <c r="DW9" s="18">
        <v>65</v>
      </c>
      <c r="DX9" s="18">
        <v>1219</v>
      </c>
      <c r="DY9" s="18">
        <v>1219</v>
      </c>
      <c r="DZ9" s="20">
        <v>2593</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W36"/>
  <sheetViews>
    <sheetView workbookViewId="0" topLeftCell="A1">
      <selection activeCell="C5" sqref="C5"/>
    </sheetView>
  </sheetViews>
  <sheetFormatPr defaultColWidth="9.00390625" defaultRowHeight="12.75"/>
  <cols>
    <col min="1" max="1" width="31.875" style="21" bestFit="1" customWidth="1"/>
    <col min="2" max="2" width="6.75390625" style="29" bestFit="1" customWidth="1"/>
    <col min="3" max="3" width="3.00390625" style="21" bestFit="1" customWidth="1"/>
    <col min="4" max="4" width="10.125" style="21" bestFit="1" customWidth="1"/>
    <col min="5" max="5" width="8.875" style="21" customWidth="1"/>
    <col min="6" max="6" width="5.625" style="29" bestFit="1" customWidth="1"/>
    <col min="7" max="7" width="3.00390625" style="21" bestFit="1" customWidth="1"/>
    <col min="8" max="8" width="10.125" style="21" bestFit="1" customWidth="1"/>
    <col min="9" max="9" width="8.875" style="21" customWidth="1"/>
    <col min="10" max="10" width="5.625" style="29" bestFit="1" customWidth="1"/>
    <col min="11" max="11" width="3.00390625" style="21" bestFit="1" customWidth="1"/>
    <col min="12" max="12" width="10.125" style="21" bestFit="1" customWidth="1"/>
    <col min="13" max="13" width="8.875" style="21" customWidth="1"/>
    <col min="14" max="14" width="5.625" style="29" bestFit="1" customWidth="1"/>
    <col min="15" max="15" width="3.00390625" style="21" bestFit="1" customWidth="1"/>
    <col min="16" max="16" width="10.125" style="21" bestFit="1" customWidth="1"/>
    <col min="17" max="89" width="9.75390625" style="21" customWidth="1"/>
    <col min="90" max="90" width="5.625" style="21" customWidth="1"/>
    <col min="91" max="91" width="10.125" style="21" customWidth="1"/>
    <col min="92" max="93" width="5.625" style="21" customWidth="1"/>
    <col min="94" max="94" width="10.125" style="21" customWidth="1"/>
    <col min="95" max="96" width="5.625" style="21" customWidth="1"/>
    <col min="97" max="97" width="10.125" style="21" customWidth="1"/>
    <col min="98" max="99" width="5.625" style="21" customWidth="1"/>
    <col min="100" max="100" width="10.125" style="21" customWidth="1"/>
    <col min="101" max="102" width="5.625" style="21" customWidth="1"/>
    <col min="103" max="103" width="10.125" style="21" customWidth="1"/>
    <col min="104" max="105" width="5.625" style="21" customWidth="1"/>
    <col min="106" max="106" width="10.125" style="21" customWidth="1"/>
    <col min="107" max="108" width="5.625" style="21" customWidth="1"/>
    <col min="109" max="109" width="10.125" style="21" customWidth="1"/>
    <col min="110" max="111" width="5.625" style="21" customWidth="1"/>
    <col min="112" max="112" width="10.125" style="21" customWidth="1"/>
    <col min="113" max="114" width="5.625" style="21" customWidth="1"/>
    <col min="115" max="115" width="10.125" style="21" customWidth="1"/>
    <col min="116" max="117" width="5.625" style="21" customWidth="1"/>
    <col min="118" max="118" width="10.125" style="21" customWidth="1"/>
    <col min="119" max="120" width="5.625" style="21" customWidth="1"/>
    <col min="121" max="121" width="10.125" style="21" customWidth="1"/>
    <col min="122" max="123" width="5.625" style="21" customWidth="1"/>
    <col min="124" max="124" width="10.125" style="21" customWidth="1"/>
    <col min="125" max="126" width="5.625" style="21" customWidth="1"/>
    <col min="127" max="127" width="10.125" style="21" customWidth="1"/>
    <col min="128" max="129" width="5.625" style="21" customWidth="1"/>
    <col min="130" max="130" width="10.125" style="21" customWidth="1"/>
    <col min="131" max="131" width="8.125" style="21" customWidth="1"/>
    <col min="132" max="132" width="7.625" style="21" customWidth="1"/>
    <col min="133" max="133" width="10.625" style="21" customWidth="1"/>
    <col min="134" max="16384" width="9.125" style="21" customWidth="1"/>
  </cols>
  <sheetData>
    <row r="1" spans="1:5" ht="12.75">
      <c r="A1" s="37"/>
      <c r="B1" s="38" t="s">
        <v>8</v>
      </c>
      <c r="C1" s="39"/>
      <c r="D1" s="39"/>
      <c r="E1" s="40"/>
    </row>
    <row r="2" spans="1:5" ht="12.75">
      <c r="A2" s="41"/>
      <c r="B2" s="29" t="s">
        <v>9</v>
      </c>
      <c r="E2" s="42"/>
    </row>
    <row r="3" spans="1:16" ht="12.75">
      <c r="A3" s="41"/>
      <c r="B3" s="29" t="s">
        <v>23</v>
      </c>
      <c r="D3" s="21" t="s">
        <v>38</v>
      </c>
      <c r="E3" s="42"/>
      <c r="F3" s="29" t="s">
        <v>25</v>
      </c>
      <c r="H3" s="21" t="s">
        <v>39</v>
      </c>
      <c r="J3" s="29" t="s">
        <v>24</v>
      </c>
      <c r="L3" s="21" t="s">
        <v>40</v>
      </c>
      <c r="N3" s="29" t="s">
        <v>22</v>
      </c>
      <c r="P3" s="21" t="s">
        <v>41</v>
      </c>
    </row>
    <row r="4" spans="1:15" ht="12.75">
      <c r="A4" s="41" t="s">
        <v>3</v>
      </c>
      <c r="B4" s="29" t="s">
        <v>31</v>
      </c>
      <c r="C4" s="21" t="s">
        <v>30</v>
      </c>
      <c r="E4" s="42"/>
      <c r="F4" s="29" t="s">
        <v>31</v>
      </c>
      <c r="G4" s="21" t="s">
        <v>30</v>
      </c>
      <c r="J4" s="29" t="s">
        <v>31</v>
      </c>
      <c r="K4" s="21" t="s">
        <v>30</v>
      </c>
      <c r="N4" s="29" t="s">
        <v>31</v>
      </c>
      <c r="O4" s="21" t="s">
        <v>30</v>
      </c>
    </row>
    <row r="5" spans="1:17" ht="12.75">
      <c r="A5" s="41">
        <v>1</v>
      </c>
      <c r="B5" s="29">
        <v>1</v>
      </c>
      <c r="C5" s="21">
        <v>13</v>
      </c>
      <c r="D5" s="21">
        <f>SUM(B5:C5)</f>
        <v>14</v>
      </c>
      <c r="E5" s="43"/>
      <c r="F5" s="29">
        <v>1</v>
      </c>
      <c r="G5" s="21">
        <v>10</v>
      </c>
      <c r="H5" s="21">
        <f>SUM(F5:G5)</f>
        <v>11</v>
      </c>
      <c r="I5" s="22"/>
      <c r="J5" s="29">
        <v>5</v>
      </c>
      <c r="K5" s="21">
        <v>4</v>
      </c>
      <c r="L5" s="21">
        <f>SUM(J5:K5)</f>
        <v>9</v>
      </c>
      <c r="M5" s="22"/>
      <c r="N5" s="29">
        <v>6</v>
      </c>
      <c r="O5" s="21">
        <v>12</v>
      </c>
      <c r="P5" s="21">
        <f>SUM(N5:O5)</f>
        <v>18</v>
      </c>
      <c r="Q5" s="22"/>
    </row>
    <row r="6" spans="1:17" ht="12.75">
      <c r="A6" s="41">
        <v>2</v>
      </c>
      <c r="B6" s="29">
        <v>1</v>
      </c>
      <c r="C6" s="21">
        <v>16</v>
      </c>
      <c r="D6" s="21">
        <f>SUM(B6:C6)</f>
        <v>17</v>
      </c>
      <c r="E6" s="43"/>
      <c r="F6" s="29">
        <v>1</v>
      </c>
      <c r="G6" s="21">
        <v>6</v>
      </c>
      <c r="H6" s="21">
        <f>SUM(F6:G6)</f>
        <v>7</v>
      </c>
      <c r="I6" s="22"/>
      <c r="J6" s="29">
        <v>3</v>
      </c>
      <c r="K6" s="21">
        <v>12</v>
      </c>
      <c r="L6" s="21">
        <f>SUM(J6:K6)</f>
        <v>15</v>
      </c>
      <c r="M6" s="22"/>
      <c r="N6" s="29">
        <v>22</v>
      </c>
      <c r="O6" s="21">
        <v>26</v>
      </c>
      <c r="P6" s="21">
        <f>SUM(N6:O6)</f>
        <v>48</v>
      </c>
      <c r="Q6" s="22"/>
    </row>
    <row r="7" spans="1:17" ht="12.75">
      <c r="A7" s="41">
        <v>3</v>
      </c>
      <c r="B7" s="29">
        <v>1</v>
      </c>
      <c r="C7" s="21">
        <v>21</v>
      </c>
      <c r="D7" s="21">
        <f>SUM(B7:C7)</f>
        <v>22</v>
      </c>
      <c r="E7" s="43"/>
      <c r="F7" s="29">
        <v>2</v>
      </c>
      <c r="G7" s="21">
        <v>12</v>
      </c>
      <c r="H7" s="21">
        <f>SUM(F7:G7)</f>
        <v>14</v>
      </c>
      <c r="I7" s="22"/>
      <c r="J7" s="29">
        <v>2</v>
      </c>
      <c r="K7" s="21">
        <v>11</v>
      </c>
      <c r="L7" s="21">
        <f>SUM(J7:K7)</f>
        <v>13</v>
      </c>
      <c r="M7" s="22"/>
      <c r="N7" s="29">
        <v>4</v>
      </c>
      <c r="O7" s="21">
        <v>20</v>
      </c>
      <c r="P7" s="21">
        <f>SUM(N7:O7)</f>
        <v>24</v>
      </c>
      <c r="Q7" s="22"/>
    </row>
    <row r="8" spans="1:17" ht="12.75">
      <c r="A8" s="41">
        <v>4</v>
      </c>
      <c r="B8" s="29">
        <v>1</v>
      </c>
      <c r="C8" s="21">
        <v>8</v>
      </c>
      <c r="D8" s="21">
        <f>SUM(B8:C8)</f>
        <v>9</v>
      </c>
      <c r="E8" s="43"/>
      <c r="F8" s="29">
        <v>1</v>
      </c>
      <c r="G8" s="21">
        <v>8</v>
      </c>
      <c r="H8" s="21">
        <f>SUM(F8:G8)</f>
        <v>9</v>
      </c>
      <c r="I8" s="22"/>
      <c r="J8" s="29">
        <v>2</v>
      </c>
      <c r="K8" s="21">
        <v>11</v>
      </c>
      <c r="L8" s="21">
        <f>SUM(J8:K8)</f>
        <v>13</v>
      </c>
      <c r="M8" s="22"/>
      <c r="N8" s="29">
        <v>10</v>
      </c>
      <c r="O8" s="21">
        <v>16</v>
      </c>
      <c r="P8" s="21">
        <f>SUM(N8:O8)</f>
        <v>26</v>
      </c>
      <c r="Q8" s="22"/>
    </row>
    <row r="9" spans="1:17" ht="12.75">
      <c r="A9" s="41" t="s">
        <v>35</v>
      </c>
      <c r="B9" s="30">
        <f>SUM(B5:B8)</f>
        <v>4</v>
      </c>
      <c r="C9" s="22">
        <f>SUM(C5:C8)</f>
        <v>58</v>
      </c>
      <c r="D9" s="22">
        <f>SUM(D5:D8)</f>
        <v>62</v>
      </c>
      <c r="E9" s="43"/>
      <c r="F9" s="30">
        <f>SUM(F5:F8)</f>
        <v>5</v>
      </c>
      <c r="G9" s="22">
        <f>SUM(G5:G8)</f>
        <v>36</v>
      </c>
      <c r="H9" s="22">
        <f>SUM(H5:H8)</f>
        <v>41</v>
      </c>
      <c r="I9" s="22"/>
      <c r="J9" s="30">
        <f>SUM(J5:J8)</f>
        <v>12</v>
      </c>
      <c r="K9" s="22">
        <f>SUM(K5:K8)</f>
        <v>38</v>
      </c>
      <c r="L9" s="22">
        <f>SUM(L5:L8)</f>
        <v>50</v>
      </c>
      <c r="M9" s="22"/>
      <c r="N9" s="30">
        <f>SUM(N5:N8)</f>
        <v>42</v>
      </c>
      <c r="O9" s="22">
        <f>SUM(O5:O8)</f>
        <v>74</v>
      </c>
      <c r="P9" s="22">
        <f>SUM(P5:P8)</f>
        <v>116</v>
      </c>
      <c r="Q9" s="22"/>
    </row>
    <row r="10" spans="1:5" ht="12.75">
      <c r="A10" s="41"/>
      <c r="E10" s="42"/>
    </row>
    <row r="11" spans="1:5" ht="12.75">
      <c r="A11" s="41"/>
      <c r="B11" s="29" t="s">
        <v>7</v>
      </c>
      <c r="E11" s="42"/>
    </row>
    <row r="12" spans="1:16" ht="12.75">
      <c r="A12" s="41"/>
      <c r="B12" s="29" t="s">
        <v>23</v>
      </c>
      <c r="D12" s="21" t="s">
        <v>38</v>
      </c>
      <c r="E12" s="42"/>
      <c r="F12" s="29" t="s">
        <v>25</v>
      </c>
      <c r="H12" s="21" t="s">
        <v>39</v>
      </c>
      <c r="J12" s="29" t="s">
        <v>24</v>
      </c>
      <c r="L12" s="21" t="s">
        <v>40</v>
      </c>
      <c r="N12" s="29" t="s">
        <v>22</v>
      </c>
      <c r="P12" s="21" t="s">
        <v>41</v>
      </c>
    </row>
    <row r="13" spans="1:15" ht="12.75">
      <c r="A13" s="41" t="s">
        <v>3</v>
      </c>
      <c r="B13" s="29" t="s">
        <v>31</v>
      </c>
      <c r="C13" s="21" t="s">
        <v>30</v>
      </c>
      <c r="E13" s="42"/>
      <c r="F13" s="29" t="s">
        <v>31</v>
      </c>
      <c r="G13" s="21" t="s">
        <v>30</v>
      </c>
      <c r="J13" s="29" t="s">
        <v>31</v>
      </c>
      <c r="K13" s="21" t="s">
        <v>30</v>
      </c>
      <c r="N13" s="29" t="s">
        <v>31</v>
      </c>
      <c r="O13" s="21" t="s">
        <v>30</v>
      </c>
    </row>
    <row r="14" spans="1:75" ht="12.75">
      <c r="A14" s="41">
        <v>1</v>
      </c>
      <c r="B14" s="29">
        <v>2</v>
      </c>
      <c r="C14" s="21">
        <v>6</v>
      </c>
      <c r="D14" s="21">
        <f>SUM(B14:C14)</f>
        <v>8</v>
      </c>
      <c r="E14" s="43"/>
      <c r="F14" s="29">
        <v>4</v>
      </c>
      <c r="G14" s="21">
        <v>13</v>
      </c>
      <c r="H14" s="21">
        <f>SUM(F14:G14)</f>
        <v>17</v>
      </c>
      <c r="I14" s="22"/>
      <c r="J14" s="29">
        <v>2</v>
      </c>
      <c r="K14" s="21">
        <v>3</v>
      </c>
      <c r="L14" s="21">
        <f>SUM(J14:K14)</f>
        <v>5</v>
      </c>
      <c r="M14" s="22"/>
      <c r="N14" s="29">
        <v>9</v>
      </c>
      <c r="O14" s="21">
        <v>8</v>
      </c>
      <c r="P14" s="21">
        <f>SUM(N14:O14)</f>
        <v>17</v>
      </c>
      <c r="Q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row>
    <row r="15" spans="1:75" ht="12.75">
      <c r="A15" s="41">
        <v>2</v>
      </c>
      <c r="B15" s="29">
        <v>1</v>
      </c>
      <c r="C15" s="21">
        <v>11</v>
      </c>
      <c r="D15" s="21">
        <f>SUM(B15:C15)</f>
        <v>12</v>
      </c>
      <c r="E15" s="43"/>
      <c r="F15" s="29">
        <v>1</v>
      </c>
      <c r="G15" s="21">
        <v>16</v>
      </c>
      <c r="H15" s="21">
        <f>SUM(F15:G15)</f>
        <v>17</v>
      </c>
      <c r="I15" s="22"/>
      <c r="J15" s="29">
        <v>2</v>
      </c>
      <c r="K15" s="21">
        <v>8</v>
      </c>
      <c r="L15" s="21">
        <f>SUM(J15:K15)</f>
        <v>10</v>
      </c>
      <c r="M15" s="22"/>
      <c r="N15" s="29">
        <v>6</v>
      </c>
      <c r="O15" s="21">
        <v>2</v>
      </c>
      <c r="P15" s="21">
        <f>SUM(N15:O15)</f>
        <v>8</v>
      </c>
      <c r="Q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row>
    <row r="16" spans="1:75" ht="12.75">
      <c r="A16" s="41">
        <v>3</v>
      </c>
      <c r="B16" s="29">
        <v>1</v>
      </c>
      <c r="C16" s="21">
        <v>9</v>
      </c>
      <c r="D16" s="21">
        <f>SUM(B16:C16)</f>
        <v>10</v>
      </c>
      <c r="E16" s="43"/>
      <c r="F16" s="29">
        <v>1</v>
      </c>
      <c r="G16" s="21">
        <v>8</v>
      </c>
      <c r="H16" s="21">
        <f>SUM(F16:G16)</f>
        <v>9</v>
      </c>
      <c r="I16" s="22"/>
      <c r="J16" s="29">
        <v>2</v>
      </c>
      <c r="K16" s="21">
        <v>4</v>
      </c>
      <c r="L16" s="21">
        <f>SUM(J16:K16)</f>
        <v>6</v>
      </c>
      <c r="M16" s="22"/>
      <c r="N16" s="29">
        <v>10</v>
      </c>
      <c r="O16" s="21">
        <v>16</v>
      </c>
      <c r="P16" s="21">
        <f>SUM(N16:O16)</f>
        <v>26</v>
      </c>
      <c r="Q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row>
    <row r="17" spans="1:75" ht="12.75">
      <c r="A17" s="41">
        <v>4</v>
      </c>
      <c r="B17" s="29">
        <v>4</v>
      </c>
      <c r="C17" s="21">
        <v>19</v>
      </c>
      <c r="D17" s="21">
        <f>SUM(B17:C17)</f>
        <v>23</v>
      </c>
      <c r="E17" s="43"/>
      <c r="F17" s="29">
        <v>2</v>
      </c>
      <c r="G17" s="21">
        <v>9</v>
      </c>
      <c r="H17" s="21">
        <f>SUM(F17:G17)</f>
        <v>11</v>
      </c>
      <c r="I17" s="22"/>
      <c r="J17" s="29">
        <v>1</v>
      </c>
      <c r="K17" s="21">
        <v>6</v>
      </c>
      <c r="L17" s="21">
        <f>SUM(J17:K17)</f>
        <v>7</v>
      </c>
      <c r="M17" s="22"/>
      <c r="N17" s="29">
        <v>5</v>
      </c>
      <c r="O17" s="21">
        <v>5</v>
      </c>
      <c r="P17" s="21">
        <f>SUM(N17:O17)</f>
        <v>10</v>
      </c>
      <c r="Q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row>
    <row r="18" spans="1:75" ht="12.75">
      <c r="A18" s="41" t="s">
        <v>35</v>
      </c>
      <c r="B18" s="30">
        <f>SUM(B14:B17)</f>
        <v>8</v>
      </c>
      <c r="C18" s="22">
        <f aca="true" t="shared" si="0" ref="C18:P18">SUM(C14:C17)</f>
        <v>45</v>
      </c>
      <c r="D18" s="22">
        <f t="shared" si="0"/>
        <v>53</v>
      </c>
      <c r="E18" s="43"/>
      <c r="F18" s="30">
        <f t="shared" si="0"/>
        <v>8</v>
      </c>
      <c r="G18" s="22">
        <f t="shared" si="0"/>
        <v>46</v>
      </c>
      <c r="H18" s="22">
        <f t="shared" si="0"/>
        <v>54</v>
      </c>
      <c r="I18" s="22"/>
      <c r="J18" s="30">
        <f t="shared" si="0"/>
        <v>7</v>
      </c>
      <c r="K18" s="22">
        <f t="shared" si="0"/>
        <v>21</v>
      </c>
      <c r="L18" s="22">
        <f t="shared" si="0"/>
        <v>28</v>
      </c>
      <c r="M18" s="22"/>
      <c r="N18" s="30">
        <f t="shared" si="0"/>
        <v>30</v>
      </c>
      <c r="O18" s="22">
        <f t="shared" si="0"/>
        <v>31</v>
      </c>
      <c r="P18" s="22">
        <f t="shared" si="0"/>
        <v>61</v>
      </c>
      <c r="Q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row>
    <row r="19" spans="1:16" s="27" customFormat="1" ht="12.75">
      <c r="A19" s="41"/>
      <c r="B19" s="29"/>
      <c r="C19" s="21"/>
      <c r="D19" s="21"/>
      <c r="E19" s="42"/>
      <c r="F19" s="29"/>
      <c r="G19" s="21"/>
      <c r="H19" s="21"/>
      <c r="I19" s="21"/>
      <c r="J19" s="29"/>
      <c r="K19" s="21"/>
      <c r="L19" s="21"/>
      <c r="M19" s="21"/>
      <c r="N19" s="29"/>
      <c r="O19" s="21"/>
      <c r="P19" s="21"/>
    </row>
    <row r="20" spans="1:16" s="27" customFormat="1" ht="12.75">
      <c r="A20" s="44" t="s">
        <v>57</v>
      </c>
      <c r="B20" s="31">
        <f>(B5*(LN(B5)))+(B6*(LN(B6)))+(B7*(LN(B7)))+(B8*(LN(B8)))+(C5*(LN(C5)))+(C6*(LN(C6)))+(C7*(LN(C7)))+(C8*(LN(C8)))</f>
        <v>158.27626472846703</v>
      </c>
      <c r="C20" s="24"/>
      <c r="D20" s="24"/>
      <c r="E20" s="45"/>
      <c r="F20" s="31">
        <f>(F5*(LN(F5)))+(F6*(LN(F6)))+(F7*(LN(F7)))+(F8*(LN(F8)))+(G5*(LN(G5)))+(G6*(LN(G6)))+(G7*(LN(G7)))+(G8*(LN(G8)))</f>
        <v>81.61711423732338</v>
      </c>
      <c r="G20" s="24"/>
      <c r="H20" s="24"/>
      <c r="I20" s="24"/>
      <c r="J20" s="31">
        <f>(J5*(LN(J5)))+(J6*(LN(J6)))+(J7*(LN(J7)))+(J8*(LN(J8)))+(K5*(LN(K5)))+(K6*(LN(K6)))+(K7*(LN(K7)))+(K8*(LN(K8)))</f>
        <v>102.23336839391433</v>
      </c>
      <c r="K20" s="24"/>
      <c r="L20" s="24"/>
      <c r="M20" s="24"/>
      <c r="N20" s="31">
        <f>(N5*(LN(N5)))+(N6*(LN(N6)))+(N7*(LN(N7)))+(N8*(LN(N8)))+(O5*(LN(O5)))+(O6*(LN(O6)))+(O7*(LN(O7)))+(O8*(LN(O8)))</f>
        <v>326.12997397660223</v>
      </c>
      <c r="O20" s="24"/>
      <c r="P20" s="24"/>
    </row>
    <row r="21" spans="1:16" s="27" customFormat="1" ht="12.75">
      <c r="A21" s="44" t="s">
        <v>31</v>
      </c>
      <c r="B21" s="31">
        <f>(B9*(LN(B9)))+(C9*(LN(C9)))</f>
        <v>241.05087205617187</v>
      </c>
      <c r="C21" s="24"/>
      <c r="D21" s="24"/>
      <c r="E21" s="45"/>
      <c r="F21" s="31">
        <f>(F9*(LN(F9)))+(G9*(LN(G9)))</f>
        <v>137.05387134659046</v>
      </c>
      <c r="G21" s="24"/>
      <c r="H21" s="24"/>
      <c r="I21" s="24"/>
      <c r="J21" s="31">
        <f>(J9*(LN(J9)))+(K9*(LN(K9)))</f>
        <v>168.04715386705868</v>
      </c>
      <c r="K21" s="24"/>
      <c r="L21" s="24"/>
      <c r="M21" s="24"/>
      <c r="N21" s="31">
        <f>(N9*(LN(N9)))+(O9*(LN(O9)))</f>
        <v>475.4829408650101</v>
      </c>
      <c r="O21" s="24"/>
      <c r="P21" s="24"/>
    </row>
    <row r="22" spans="1:16" s="27" customFormat="1" ht="12.75">
      <c r="A22" s="44" t="s">
        <v>58</v>
      </c>
      <c r="B22" s="31">
        <f>(D5*(LN(D5)))+(D6*(LN(D6)))+(D7*(LN(D7)))+(D8*(LN(D8)))</f>
        <v>172.88938463347824</v>
      </c>
      <c r="C22" s="24"/>
      <c r="D22" s="24"/>
      <c r="E22" s="45"/>
      <c r="F22" s="31">
        <f>(H5*(LN(H5)))+(H6*(LN(H6)))+(H7*(LN(H7)))+(H8*(LN(H8)))</f>
        <v>96.72004285480885</v>
      </c>
      <c r="G22" s="24"/>
      <c r="H22" s="24"/>
      <c r="I22" s="24"/>
      <c r="J22" s="31">
        <f>(L5*(LN(L5)))+(L6*(LN(L6)))+(L7*(LN(L7)))+(L8*(LN(L8)))</f>
        <v>127.08445750655908</v>
      </c>
      <c r="K22" s="24"/>
      <c r="L22" s="24"/>
      <c r="M22" s="24"/>
      <c r="N22" s="31">
        <f>(P5*(LN(P5)))+(P6*(LN(P6)))+(P7*(LN(P7)))+(P8*(LN(P8)))</f>
        <v>398.828142082619</v>
      </c>
      <c r="O22" s="24"/>
      <c r="P22" s="24"/>
    </row>
    <row r="23" spans="1:16" s="27" customFormat="1" ht="12.75">
      <c r="A23" s="44" t="s">
        <v>59</v>
      </c>
      <c r="B23" s="31">
        <f>D9*(LN(D9))</f>
        <v>255.88233187279567</v>
      </c>
      <c r="C23" s="24"/>
      <c r="D23" s="24"/>
      <c r="E23" s="45"/>
      <c r="F23" s="31">
        <f>H9*(LN(H9))</f>
        <v>152.25645473487663</v>
      </c>
      <c r="G23" s="24"/>
      <c r="H23" s="24"/>
      <c r="I23" s="24"/>
      <c r="J23" s="31">
        <f>L9*(LN(L9))</f>
        <v>195.6011502714073</v>
      </c>
      <c r="K23" s="24"/>
      <c r="L23" s="24"/>
      <c r="M23" s="24"/>
      <c r="N23" s="31">
        <f>P9*(LN(P9))</f>
        <v>551.4164621683383</v>
      </c>
      <c r="O23" s="24"/>
      <c r="P23" s="24"/>
    </row>
    <row r="24" spans="1:14" s="27" customFormat="1" ht="12.75">
      <c r="A24" s="46"/>
      <c r="B24" s="32"/>
      <c r="E24" s="47"/>
      <c r="F24" s="32"/>
      <c r="J24" s="32"/>
      <c r="N24" s="32"/>
    </row>
    <row r="25" spans="1:16" s="27" customFormat="1" ht="12.75">
      <c r="A25" s="48" t="s">
        <v>62</v>
      </c>
      <c r="B25" s="33">
        <f>CHIINV(0.05,B27)</f>
        <v>7.814724702900899</v>
      </c>
      <c r="C25" s="25"/>
      <c r="D25" s="25"/>
      <c r="E25" s="49"/>
      <c r="F25" s="33">
        <f>CHIINV(0.05,F27)</f>
        <v>7.814724702900899</v>
      </c>
      <c r="G25" s="25"/>
      <c r="H25" s="25"/>
      <c r="I25" s="25"/>
      <c r="J25" s="33">
        <f>CHIINV(0.05,J27)</f>
        <v>7.814724702900899</v>
      </c>
      <c r="K25" s="25"/>
      <c r="L25" s="25"/>
      <c r="M25" s="25"/>
      <c r="N25" s="33">
        <f>CHIINV(0.05,N27)</f>
        <v>7.814724702900899</v>
      </c>
      <c r="O25" s="25"/>
      <c r="P25" s="25"/>
    </row>
    <row r="26" spans="1:16" s="27" customFormat="1" ht="12.75">
      <c r="A26" s="48" t="s">
        <v>60</v>
      </c>
      <c r="B26" s="33">
        <f>2*(B20-B21-B22+B23)</f>
        <v>0.43667982322517673</v>
      </c>
      <c r="C26" s="25"/>
      <c r="D26" s="25"/>
      <c r="E26" s="49"/>
      <c r="F26" s="33">
        <f>2*(F20-F21-F22+F23)</f>
        <v>0.19930954160139436</v>
      </c>
      <c r="G26" s="25"/>
      <c r="H26" s="25"/>
      <c r="I26" s="25"/>
      <c r="J26" s="33">
        <f>2*(J20-J21-J22+J23)</f>
        <v>5.405814583407789</v>
      </c>
      <c r="K26" s="25"/>
      <c r="L26" s="25"/>
      <c r="M26" s="25"/>
      <c r="N26" s="33">
        <f>2*(N20-N21-N22+N23)</f>
        <v>6.470706394622766</v>
      </c>
      <c r="O26" s="25"/>
      <c r="P26" s="25"/>
    </row>
    <row r="27" spans="1:16" s="27" customFormat="1" ht="12.75">
      <c r="A27" s="48" t="s">
        <v>66</v>
      </c>
      <c r="B27" s="33">
        <f>(2-1)*(4-1)</f>
        <v>3</v>
      </c>
      <c r="C27" s="25"/>
      <c r="D27" s="25"/>
      <c r="E27" s="49"/>
      <c r="F27" s="33">
        <f>(2-1)*(4-1)</f>
        <v>3</v>
      </c>
      <c r="G27" s="25"/>
      <c r="H27" s="25"/>
      <c r="I27" s="25"/>
      <c r="J27" s="33">
        <f>(2-1)*(4-1)</f>
        <v>3</v>
      </c>
      <c r="K27" s="25"/>
      <c r="L27" s="25"/>
      <c r="M27" s="25"/>
      <c r="N27" s="33">
        <f>(2-1)*(4-1)</f>
        <v>3</v>
      </c>
      <c r="O27" s="25"/>
      <c r="P27" s="25"/>
    </row>
    <row r="28" spans="1:16" s="27" customFormat="1" ht="12.75">
      <c r="A28" s="48" t="s">
        <v>61</v>
      </c>
      <c r="B28" s="33" t="str">
        <f>IF(B26&gt;B25,"no","yes!")</f>
        <v>yes!</v>
      </c>
      <c r="C28" s="25"/>
      <c r="D28" s="25"/>
      <c r="E28" s="49"/>
      <c r="F28" s="33" t="str">
        <f>IF(F26&gt;F25,"no","yes!")</f>
        <v>yes!</v>
      </c>
      <c r="G28" s="25"/>
      <c r="H28" s="25"/>
      <c r="I28" s="25"/>
      <c r="J28" s="33" t="str">
        <f>IF(J26&gt;J25,"no","yes!")</f>
        <v>yes!</v>
      </c>
      <c r="K28" s="25"/>
      <c r="L28" s="25"/>
      <c r="M28" s="25"/>
      <c r="N28" s="33" t="str">
        <f>IF(N26&gt;N25,"no","yes!")</f>
        <v>yes!</v>
      </c>
      <c r="O28" s="25"/>
      <c r="P28" s="25"/>
    </row>
    <row r="29" spans="1:14" s="27" customFormat="1" ht="12.75">
      <c r="A29" s="50"/>
      <c r="B29" s="32"/>
      <c r="E29" s="47"/>
      <c r="F29" s="32"/>
      <c r="J29" s="32"/>
      <c r="N29" s="32"/>
    </row>
    <row r="30" spans="1:16" s="27" customFormat="1" ht="12.75">
      <c r="A30" s="48" t="s">
        <v>63</v>
      </c>
      <c r="B30" s="33">
        <f>2*((B9*(LN(B9/(B18/D18))))+(C9*(LN(C9/(C18/D18))))-(D9*(LN(D9))))</f>
        <v>4.444896500419702</v>
      </c>
      <c r="C30" s="25"/>
      <c r="D30" s="25"/>
      <c r="E30" s="49"/>
      <c r="F30" s="33">
        <f>2*((F9*(LN(F9/(F18/H18))))+(G9*(LN(G9/(G18/H18))))-(H9*(LN(H9))))</f>
        <v>0.23492907768496707</v>
      </c>
      <c r="G30" s="25"/>
      <c r="H30" s="25"/>
      <c r="I30" s="25"/>
      <c r="J30" s="33">
        <f>2*((J9*(LN(J9/(J18/L18))))+(K9*(LN(K9/(K18/L18))))-(L9*(LN(L9))))</f>
        <v>0.026909364515404377</v>
      </c>
      <c r="K30" s="25"/>
      <c r="L30" s="25"/>
      <c r="M30" s="25"/>
      <c r="N30" s="33">
        <f>2*((N9*(LN(N9/(N18/P18))))+(O9*(LN(O9/(O18/P18))))-(P9*(LN(P9))))</f>
        <v>7.925007558129209</v>
      </c>
      <c r="O30" s="25"/>
      <c r="P30" s="25"/>
    </row>
    <row r="31" spans="1:16" s="27" customFormat="1" ht="12.75">
      <c r="A31" s="48" t="s">
        <v>64</v>
      </c>
      <c r="B31" s="33">
        <f>B26+B30</f>
        <v>4.881576323644879</v>
      </c>
      <c r="C31" s="25"/>
      <c r="D31" s="25"/>
      <c r="E31" s="49"/>
      <c r="F31" s="33">
        <f>F26+F30</f>
        <v>0.4342386192863614</v>
      </c>
      <c r="G31" s="25"/>
      <c r="H31" s="25"/>
      <c r="I31" s="25"/>
      <c r="J31" s="33">
        <f>J26+J30</f>
        <v>5.4327239479231935</v>
      </c>
      <c r="K31" s="25"/>
      <c r="L31" s="25"/>
      <c r="M31" s="25"/>
      <c r="N31" s="33">
        <f>N26+N30</f>
        <v>14.395713952751976</v>
      </c>
      <c r="O31" s="25"/>
      <c r="P31" s="25"/>
    </row>
    <row r="32" spans="1:16" s="27" customFormat="1" ht="12.75">
      <c r="A32" s="48" t="s">
        <v>67</v>
      </c>
      <c r="B32" s="33">
        <f>4*(2-1)</f>
        <v>4</v>
      </c>
      <c r="C32" s="25"/>
      <c r="D32" s="25"/>
      <c r="E32" s="49"/>
      <c r="F32" s="33">
        <f>4*(2-1)</f>
        <v>4</v>
      </c>
      <c r="G32" s="25"/>
      <c r="H32" s="25"/>
      <c r="I32" s="25"/>
      <c r="J32" s="33">
        <f>4*(2-1)</f>
        <v>4</v>
      </c>
      <c r="K32" s="25"/>
      <c r="L32" s="25"/>
      <c r="M32" s="25"/>
      <c r="N32" s="33">
        <f>4*(2-1)</f>
        <v>4</v>
      </c>
      <c r="O32" s="25"/>
      <c r="P32" s="25"/>
    </row>
    <row r="33" spans="1:16" s="27" customFormat="1" ht="12.75">
      <c r="A33" s="48" t="s">
        <v>68</v>
      </c>
      <c r="B33" s="33">
        <f>CHIINV(0.05,B32)</f>
        <v>9.48772846468799</v>
      </c>
      <c r="C33" s="25"/>
      <c r="D33" s="25"/>
      <c r="E33" s="49"/>
      <c r="F33" s="33">
        <f>CHIINV(0.05,F32)</f>
        <v>9.48772846468799</v>
      </c>
      <c r="G33" s="25"/>
      <c r="H33" s="25"/>
      <c r="I33" s="25"/>
      <c r="J33" s="33">
        <f>CHIINV(0.05,J32)</f>
        <v>9.48772846468799</v>
      </c>
      <c r="K33" s="25"/>
      <c r="L33" s="25"/>
      <c r="M33" s="25"/>
      <c r="N33" s="33">
        <f>CHIINV(0.05,N32)</f>
        <v>9.48772846468799</v>
      </c>
      <c r="O33" s="25"/>
      <c r="P33" s="25"/>
    </row>
    <row r="34" spans="1:16" s="35" customFormat="1" ht="12.75">
      <c r="A34" s="51" t="s">
        <v>65</v>
      </c>
      <c r="B34" s="34" t="str">
        <f>IF(B31&gt;B33,"no!","yes")</f>
        <v>yes</v>
      </c>
      <c r="C34" s="28"/>
      <c r="D34" s="28"/>
      <c r="E34" s="52"/>
      <c r="F34" s="34" t="str">
        <f>IF(F31&gt;F33,"no!","yes")</f>
        <v>yes</v>
      </c>
      <c r="G34" s="28"/>
      <c r="H34" s="28"/>
      <c r="I34" s="28"/>
      <c r="J34" s="34" t="str">
        <f>IF(J31&gt;J33,"no!","yes")</f>
        <v>yes</v>
      </c>
      <c r="K34" s="28"/>
      <c r="L34" s="28"/>
      <c r="M34" s="28"/>
      <c r="N34" s="34" t="str">
        <f>IF(N31&gt;N33,"no!","yes")</f>
        <v>no!</v>
      </c>
      <c r="O34" s="28"/>
      <c r="P34" s="28"/>
    </row>
    <row r="35" spans="1:5" ht="12.75">
      <c r="A35" s="41"/>
      <c r="E35" s="42"/>
    </row>
    <row r="36" spans="1:5" ht="13.5" thickBot="1">
      <c r="A36" s="53"/>
      <c r="B36" s="54"/>
      <c r="C36" s="55"/>
      <c r="D36" s="55"/>
      <c r="E36" s="56"/>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D10"/>
  <sheetViews>
    <sheetView workbookViewId="0" topLeftCell="A1">
      <selection activeCell="A1" sqref="A1:IV10"/>
    </sheetView>
  </sheetViews>
  <sheetFormatPr defaultColWidth="9.00390625" defaultRowHeight="12.75"/>
  <cols>
    <col min="1" max="1" width="10.625" style="0" bestFit="1" customWidth="1"/>
    <col min="2" max="5" width="10.875" style="0" bestFit="1" customWidth="1"/>
    <col min="6" max="6" width="10.125" style="0" bestFit="1" customWidth="1"/>
    <col min="7" max="10" width="5.625" style="0" bestFit="1" customWidth="1"/>
    <col min="11" max="11" width="10.125" style="0" bestFit="1" customWidth="1"/>
    <col min="12" max="15" width="5.625" style="0" bestFit="1" customWidth="1"/>
    <col min="16" max="16" width="10.125" style="0" bestFit="1" customWidth="1"/>
    <col min="17" max="20" width="5.625" style="0" bestFit="1" customWidth="1"/>
    <col min="21" max="21" width="10.125" style="0" bestFit="1" customWidth="1"/>
    <col min="22" max="22" width="11.25390625" style="0" bestFit="1" customWidth="1"/>
    <col min="23" max="26" width="5.625" style="0" bestFit="1" customWidth="1"/>
    <col min="27" max="27" width="10.125" style="0" bestFit="1" customWidth="1"/>
    <col min="28" max="31" width="5.625" style="0" bestFit="1" customWidth="1"/>
    <col min="32" max="32" width="10.125" style="0" bestFit="1" customWidth="1"/>
    <col min="33" max="36" width="5.625" style="0" bestFit="1" customWidth="1"/>
    <col min="37" max="37" width="10.125" style="0" bestFit="1" customWidth="1"/>
    <col min="38" max="41" width="5.625" style="0" bestFit="1" customWidth="1"/>
    <col min="42" max="42" width="10.125" style="0" bestFit="1" customWidth="1"/>
    <col min="43" max="46" width="5.625" style="0" bestFit="1" customWidth="1"/>
    <col min="47" max="47" width="10.125" style="0" bestFit="1" customWidth="1"/>
    <col min="48" max="51" width="5.625" style="0" bestFit="1" customWidth="1"/>
    <col min="52" max="52" width="10.125" style="0" bestFit="1" customWidth="1"/>
    <col min="53" max="56" width="5.625" style="0" bestFit="1" customWidth="1"/>
    <col min="57" max="57" width="10.125" style="0" bestFit="1" customWidth="1"/>
    <col min="58" max="61" width="5.625" style="0" bestFit="1" customWidth="1"/>
    <col min="62" max="62" width="10.125" style="0" bestFit="1" customWidth="1"/>
    <col min="63" max="66" width="5.625" style="0" bestFit="1" customWidth="1"/>
    <col min="67" max="67" width="10.125" style="0" bestFit="1" customWidth="1"/>
    <col min="68" max="71" width="5.625" style="0" bestFit="1" customWidth="1"/>
    <col min="72" max="72" width="10.125" style="0" bestFit="1" customWidth="1"/>
    <col min="73" max="76" width="5.625" style="0" bestFit="1" customWidth="1"/>
    <col min="77" max="77" width="10.125" style="0" bestFit="1" customWidth="1"/>
    <col min="78" max="81" width="5.625" style="0" bestFit="1" customWidth="1"/>
    <col min="82" max="82" width="10.125" style="0" bestFit="1" customWidth="1"/>
    <col min="83" max="86" width="5.625" style="0" bestFit="1" customWidth="1"/>
    <col min="87" max="87" width="10.125" style="0" bestFit="1" customWidth="1"/>
    <col min="88" max="91" width="5.625" style="0" bestFit="1" customWidth="1"/>
    <col min="92" max="92" width="10.125" style="0" bestFit="1" customWidth="1"/>
    <col min="93" max="96" width="5.625" style="0" bestFit="1" customWidth="1"/>
    <col min="97" max="97" width="10.125" style="0" bestFit="1" customWidth="1"/>
    <col min="98" max="101" width="5.625" style="0" bestFit="1" customWidth="1"/>
    <col min="102" max="102" width="10.125" style="0" bestFit="1" customWidth="1"/>
    <col min="103" max="106" width="5.625" style="0" bestFit="1" customWidth="1"/>
    <col min="107" max="107" width="10.125" style="0" bestFit="1" customWidth="1"/>
    <col min="108" max="111" width="5.625" style="0" bestFit="1" customWidth="1"/>
    <col min="112" max="112" width="10.125" style="0" bestFit="1" customWidth="1"/>
    <col min="113" max="116" width="5.625" style="0" bestFit="1" customWidth="1"/>
    <col min="117" max="117" width="10.125" style="0" bestFit="1" customWidth="1"/>
    <col min="118" max="118" width="8.125" style="0" bestFit="1" customWidth="1"/>
    <col min="119" max="119" width="7.625" style="0" bestFit="1" customWidth="1"/>
    <col min="120" max="123" width="5.625" style="0" bestFit="1" customWidth="1"/>
    <col min="124" max="124" width="10.125" style="0" bestFit="1" customWidth="1"/>
    <col min="125" max="128" width="5.625" style="0" bestFit="1" customWidth="1"/>
    <col min="129" max="129" width="10.125" style="0" bestFit="1" customWidth="1"/>
    <col min="130" max="133" width="5.625" style="0" bestFit="1" customWidth="1"/>
    <col min="134" max="134" width="10.125" style="0" bestFit="1" customWidth="1"/>
    <col min="135" max="138" width="5.625" style="0" bestFit="1" customWidth="1"/>
    <col min="139" max="139" width="10.125" style="0" bestFit="1" customWidth="1"/>
    <col min="140" max="143" width="5.625" style="0" bestFit="1" customWidth="1"/>
    <col min="144" max="144" width="10.125" style="0" bestFit="1" customWidth="1"/>
    <col min="145" max="148" width="5.625" style="0" bestFit="1" customWidth="1"/>
    <col min="149" max="149" width="10.125" style="0" bestFit="1" customWidth="1"/>
    <col min="150" max="153" width="5.625" style="0" bestFit="1" customWidth="1"/>
    <col min="154" max="154" width="10.125" style="0" bestFit="1" customWidth="1"/>
    <col min="155" max="158" width="5.625" style="0" bestFit="1" customWidth="1"/>
    <col min="159" max="159" width="10.125" style="0" bestFit="1" customWidth="1"/>
    <col min="160" max="163" width="5.625" style="0" bestFit="1" customWidth="1"/>
    <col min="164" max="164" width="10.125" style="0" bestFit="1" customWidth="1"/>
    <col min="165" max="168" width="5.625" style="0" bestFit="1" customWidth="1"/>
    <col min="169" max="169" width="10.125" style="0" bestFit="1" customWidth="1"/>
    <col min="170" max="173" width="5.625" style="0" bestFit="1" customWidth="1"/>
    <col min="174" max="174" width="10.125" style="0" bestFit="1" customWidth="1"/>
    <col min="175" max="178" width="5.625" style="0" bestFit="1" customWidth="1"/>
    <col min="179" max="179" width="10.125" style="0" bestFit="1" customWidth="1"/>
    <col min="180" max="183" width="5.625" style="0" bestFit="1" customWidth="1"/>
    <col min="184" max="184" width="10.125" style="0" bestFit="1" customWidth="1"/>
    <col min="185" max="188" width="5.625" style="0" bestFit="1" customWidth="1"/>
    <col min="189" max="189" width="10.125" style="0" bestFit="1" customWidth="1"/>
    <col min="190" max="193" width="5.625" style="0" bestFit="1" customWidth="1"/>
    <col min="194" max="194" width="10.125" style="0" bestFit="1" customWidth="1"/>
    <col min="195" max="198" width="5.625" style="0" bestFit="1" customWidth="1"/>
    <col min="199" max="199" width="10.125" style="0" bestFit="1" customWidth="1"/>
    <col min="200" max="203" width="5.625" style="0" bestFit="1" customWidth="1"/>
    <col min="204" max="204" width="10.125" style="0" bestFit="1" customWidth="1"/>
    <col min="205" max="208" width="5.625" style="0" bestFit="1" customWidth="1"/>
    <col min="209" max="209" width="10.125" style="0" bestFit="1" customWidth="1"/>
    <col min="210" max="210" width="8.125" style="0" bestFit="1" customWidth="1"/>
    <col min="211" max="211" width="7.625" style="0" bestFit="1" customWidth="1"/>
    <col min="212" max="212" width="10.625" style="0" bestFit="1" customWidth="1"/>
  </cols>
  <sheetData>
    <row r="1" spans="1:212" ht="12.75">
      <c r="A1" s="3" t="s">
        <v>69</v>
      </c>
      <c r="B1" s="4" t="s">
        <v>1</v>
      </c>
      <c r="C1" s="4" t="s">
        <v>0</v>
      </c>
      <c r="D1" s="4" t="s">
        <v>2</v>
      </c>
      <c r="E1" s="4" t="s">
        <v>4</v>
      </c>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6"/>
    </row>
    <row r="2" spans="1:212" ht="12.75">
      <c r="A2" s="7"/>
      <c r="B2" s="3" t="s">
        <v>8</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3" t="s">
        <v>33</v>
      </c>
      <c r="DP2" s="3" t="s">
        <v>21</v>
      </c>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3" t="s">
        <v>34</v>
      </c>
      <c r="HD2" s="9" t="s">
        <v>35</v>
      </c>
    </row>
    <row r="3" spans="1:212" ht="12.75">
      <c r="A3" s="7"/>
      <c r="B3" s="3" t="s">
        <v>9</v>
      </c>
      <c r="C3" s="8"/>
      <c r="D3" s="8"/>
      <c r="E3" s="8"/>
      <c r="F3" s="8"/>
      <c r="G3" s="8"/>
      <c r="H3" s="8"/>
      <c r="I3" s="8"/>
      <c r="J3" s="8"/>
      <c r="K3" s="8"/>
      <c r="L3" s="8"/>
      <c r="M3" s="8"/>
      <c r="N3" s="8"/>
      <c r="O3" s="8"/>
      <c r="P3" s="8"/>
      <c r="Q3" s="8"/>
      <c r="R3" s="8"/>
      <c r="S3" s="8"/>
      <c r="T3" s="8"/>
      <c r="U3" s="8"/>
      <c r="V3" s="3" t="s">
        <v>36</v>
      </c>
      <c r="W3" s="3" t="s">
        <v>7</v>
      </c>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3" t="s">
        <v>37</v>
      </c>
      <c r="DO3" s="10"/>
      <c r="DP3" s="3" t="s">
        <v>7</v>
      </c>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3" t="s">
        <v>37</v>
      </c>
      <c r="HC3" s="10"/>
      <c r="HD3" s="11"/>
    </row>
    <row r="4" spans="1:212" ht="12.75">
      <c r="A4" s="7"/>
      <c r="B4" s="3" t="s">
        <v>23</v>
      </c>
      <c r="C4" s="8"/>
      <c r="D4" s="8"/>
      <c r="E4" s="8"/>
      <c r="F4" s="3" t="s">
        <v>38</v>
      </c>
      <c r="G4" s="3" t="s">
        <v>25</v>
      </c>
      <c r="H4" s="8"/>
      <c r="I4" s="8"/>
      <c r="J4" s="8"/>
      <c r="K4" s="3" t="s">
        <v>39</v>
      </c>
      <c r="L4" s="3" t="s">
        <v>24</v>
      </c>
      <c r="M4" s="8"/>
      <c r="N4" s="8"/>
      <c r="O4" s="8"/>
      <c r="P4" s="3" t="s">
        <v>40</v>
      </c>
      <c r="Q4" s="3" t="s">
        <v>22</v>
      </c>
      <c r="R4" s="8"/>
      <c r="S4" s="8"/>
      <c r="T4" s="8"/>
      <c r="U4" s="3" t="s">
        <v>41</v>
      </c>
      <c r="V4" s="10"/>
      <c r="W4" s="3" t="s">
        <v>23</v>
      </c>
      <c r="X4" s="8"/>
      <c r="Y4" s="8"/>
      <c r="Z4" s="8"/>
      <c r="AA4" s="3" t="s">
        <v>38</v>
      </c>
      <c r="AB4" s="3" t="s">
        <v>25</v>
      </c>
      <c r="AC4" s="8"/>
      <c r="AD4" s="8"/>
      <c r="AE4" s="8"/>
      <c r="AF4" s="3" t="s">
        <v>39</v>
      </c>
      <c r="AG4" s="3" t="s">
        <v>27</v>
      </c>
      <c r="AH4" s="8"/>
      <c r="AI4" s="8"/>
      <c r="AJ4" s="8"/>
      <c r="AK4" s="3" t="s">
        <v>42</v>
      </c>
      <c r="AL4" s="3" t="s">
        <v>29</v>
      </c>
      <c r="AM4" s="8"/>
      <c r="AN4" s="8"/>
      <c r="AO4" s="8"/>
      <c r="AP4" s="3" t="s">
        <v>43</v>
      </c>
      <c r="AQ4" s="3" t="s">
        <v>20</v>
      </c>
      <c r="AR4" s="8"/>
      <c r="AS4" s="8"/>
      <c r="AT4" s="8"/>
      <c r="AU4" s="3" t="s">
        <v>44</v>
      </c>
      <c r="AV4" s="3" t="s">
        <v>24</v>
      </c>
      <c r="AW4" s="8"/>
      <c r="AX4" s="8"/>
      <c r="AY4" s="8"/>
      <c r="AZ4" s="3" t="s">
        <v>40</v>
      </c>
      <c r="BA4" s="3" t="s">
        <v>17</v>
      </c>
      <c r="BB4" s="8"/>
      <c r="BC4" s="8"/>
      <c r="BD4" s="8"/>
      <c r="BE4" s="3" t="s">
        <v>45</v>
      </c>
      <c r="BF4" s="3" t="s">
        <v>11</v>
      </c>
      <c r="BG4" s="8"/>
      <c r="BH4" s="8"/>
      <c r="BI4" s="8"/>
      <c r="BJ4" s="3" t="s">
        <v>46</v>
      </c>
      <c r="BK4" s="3" t="s">
        <v>28</v>
      </c>
      <c r="BL4" s="8"/>
      <c r="BM4" s="8"/>
      <c r="BN4" s="8"/>
      <c r="BO4" s="3" t="s">
        <v>47</v>
      </c>
      <c r="BP4" s="3" t="s">
        <v>10</v>
      </c>
      <c r="BQ4" s="8"/>
      <c r="BR4" s="8"/>
      <c r="BS4" s="8"/>
      <c r="BT4" s="3" t="s">
        <v>48</v>
      </c>
      <c r="BU4" s="3" t="s">
        <v>14</v>
      </c>
      <c r="BV4" s="8"/>
      <c r="BW4" s="8"/>
      <c r="BX4" s="8"/>
      <c r="BY4" s="3" t="s">
        <v>49</v>
      </c>
      <c r="BZ4" s="3" t="s">
        <v>19</v>
      </c>
      <c r="CA4" s="8"/>
      <c r="CB4" s="8"/>
      <c r="CC4" s="8"/>
      <c r="CD4" s="3" t="s">
        <v>50</v>
      </c>
      <c r="CE4" s="3" t="s">
        <v>22</v>
      </c>
      <c r="CF4" s="8"/>
      <c r="CG4" s="8"/>
      <c r="CH4" s="8"/>
      <c r="CI4" s="3" t="s">
        <v>41</v>
      </c>
      <c r="CJ4" s="3" t="s">
        <v>16</v>
      </c>
      <c r="CK4" s="8"/>
      <c r="CL4" s="8"/>
      <c r="CM4" s="8"/>
      <c r="CN4" s="3" t="s">
        <v>51</v>
      </c>
      <c r="CO4" s="3" t="s">
        <v>13</v>
      </c>
      <c r="CP4" s="8"/>
      <c r="CQ4" s="8"/>
      <c r="CR4" s="8"/>
      <c r="CS4" s="3" t="s">
        <v>52</v>
      </c>
      <c r="CT4" s="3" t="s">
        <v>26</v>
      </c>
      <c r="CU4" s="8"/>
      <c r="CV4" s="8"/>
      <c r="CW4" s="8"/>
      <c r="CX4" s="3" t="s">
        <v>53</v>
      </c>
      <c r="CY4" s="3" t="s">
        <v>15</v>
      </c>
      <c r="CZ4" s="8"/>
      <c r="DA4" s="8"/>
      <c r="DB4" s="8"/>
      <c r="DC4" s="3" t="s">
        <v>54</v>
      </c>
      <c r="DD4" s="3" t="s">
        <v>18</v>
      </c>
      <c r="DE4" s="8"/>
      <c r="DF4" s="8"/>
      <c r="DG4" s="8"/>
      <c r="DH4" s="3" t="s">
        <v>55</v>
      </c>
      <c r="DI4" s="3" t="s">
        <v>12</v>
      </c>
      <c r="DJ4" s="8"/>
      <c r="DK4" s="8"/>
      <c r="DL4" s="8"/>
      <c r="DM4" s="3" t="s">
        <v>56</v>
      </c>
      <c r="DN4" s="10"/>
      <c r="DO4" s="10"/>
      <c r="DP4" s="3" t="s">
        <v>23</v>
      </c>
      <c r="DQ4" s="8"/>
      <c r="DR4" s="8"/>
      <c r="DS4" s="8"/>
      <c r="DT4" s="3" t="s">
        <v>38</v>
      </c>
      <c r="DU4" s="3" t="s">
        <v>25</v>
      </c>
      <c r="DV4" s="8"/>
      <c r="DW4" s="8"/>
      <c r="DX4" s="8"/>
      <c r="DY4" s="3" t="s">
        <v>39</v>
      </c>
      <c r="DZ4" s="3" t="s">
        <v>27</v>
      </c>
      <c r="EA4" s="8"/>
      <c r="EB4" s="8"/>
      <c r="EC4" s="8"/>
      <c r="ED4" s="3" t="s">
        <v>42</v>
      </c>
      <c r="EE4" s="3" t="s">
        <v>29</v>
      </c>
      <c r="EF4" s="8"/>
      <c r="EG4" s="8"/>
      <c r="EH4" s="8"/>
      <c r="EI4" s="3" t="s">
        <v>43</v>
      </c>
      <c r="EJ4" s="3" t="s">
        <v>20</v>
      </c>
      <c r="EK4" s="8"/>
      <c r="EL4" s="8"/>
      <c r="EM4" s="8"/>
      <c r="EN4" s="3" t="s">
        <v>44</v>
      </c>
      <c r="EO4" s="3" t="s">
        <v>24</v>
      </c>
      <c r="EP4" s="8"/>
      <c r="EQ4" s="8"/>
      <c r="ER4" s="8"/>
      <c r="ES4" s="3" t="s">
        <v>40</v>
      </c>
      <c r="ET4" s="3" t="s">
        <v>17</v>
      </c>
      <c r="EU4" s="8"/>
      <c r="EV4" s="8"/>
      <c r="EW4" s="8"/>
      <c r="EX4" s="3" t="s">
        <v>45</v>
      </c>
      <c r="EY4" s="3" t="s">
        <v>11</v>
      </c>
      <c r="EZ4" s="8"/>
      <c r="FA4" s="8"/>
      <c r="FB4" s="8"/>
      <c r="FC4" s="3" t="s">
        <v>46</v>
      </c>
      <c r="FD4" s="3" t="s">
        <v>28</v>
      </c>
      <c r="FE4" s="8"/>
      <c r="FF4" s="8"/>
      <c r="FG4" s="8"/>
      <c r="FH4" s="3" t="s">
        <v>47</v>
      </c>
      <c r="FI4" s="3" t="s">
        <v>10</v>
      </c>
      <c r="FJ4" s="8"/>
      <c r="FK4" s="8"/>
      <c r="FL4" s="8"/>
      <c r="FM4" s="3" t="s">
        <v>48</v>
      </c>
      <c r="FN4" s="3" t="s">
        <v>14</v>
      </c>
      <c r="FO4" s="8"/>
      <c r="FP4" s="8"/>
      <c r="FQ4" s="8"/>
      <c r="FR4" s="3" t="s">
        <v>49</v>
      </c>
      <c r="FS4" s="3" t="s">
        <v>19</v>
      </c>
      <c r="FT4" s="8"/>
      <c r="FU4" s="8"/>
      <c r="FV4" s="8"/>
      <c r="FW4" s="3" t="s">
        <v>50</v>
      </c>
      <c r="FX4" s="3" t="s">
        <v>22</v>
      </c>
      <c r="FY4" s="8"/>
      <c r="FZ4" s="8"/>
      <c r="GA4" s="8"/>
      <c r="GB4" s="3" t="s">
        <v>41</v>
      </c>
      <c r="GC4" s="3" t="s">
        <v>16</v>
      </c>
      <c r="GD4" s="8"/>
      <c r="GE4" s="8"/>
      <c r="GF4" s="8"/>
      <c r="GG4" s="3" t="s">
        <v>51</v>
      </c>
      <c r="GH4" s="3" t="s">
        <v>13</v>
      </c>
      <c r="GI4" s="8"/>
      <c r="GJ4" s="8"/>
      <c r="GK4" s="8"/>
      <c r="GL4" s="3" t="s">
        <v>52</v>
      </c>
      <c r="GM4" s="3" t="s">
        <v>26</v>
      </c>
      <c r="GN4" s="8"/>
      <c r="GO4" s="8"/>
      <c r="GP4" s="8"/>
      <c r="GQ4" s="3" t="s">
        <v>53</v>
      </c>
      <c r="GR4" s="3" t="s">
        <v>15</v>
      </c>
      <c r="GS4" s="8"/>
      <c r="GT4" s="8"/>
      <c r="GU4" s="8"/>
      <c r="GV4" s="3" t="s">
        <v>54</v>
      </c>
      <c r="GW4" s="3" t="s">
        <v>18</v>
      </c>
      <c r="GX4" s="8"/>
      <c r="GY4" s="8"/>
      <c r="GZ4" s="8"/>
      <c r="HA4" s="3" t="s">
        <v>55</v>
      </c>
      <c r="HB4" s="10"/>
      <c r="HC4" s="10"/>
      <c r="HD4" s="11"/>
    </row>
    <row r="5" spans="1:212" ht="12.75">
      <c r="A5" s="4" t="s">
        <v>3</v>
      </c>
      <c r="B5" s="3">
        <v>1</v>
      </c>
      <c r="C5" s="5">
        <v>2</v>
      </c>
      <c r="D5" s="5">
        <v>3</v>
      </c>
      <c r="E5" s="5">
        <v>4</v>
      </c>
      <c r="F5" s="10"/>
      <c r="G5" s="3">
        <v>1</v>
      </c>
      <c r="H5" s="5">
        <v>2</v>
      </c>
      <c r="I5" s="5">
        <v>3</v>
      </c>
      <c r="J5" s="5">
        <v>4</v>
      </c>
      <c r="K5" s="10"/>
      <c r="L5" s="3">
        <v>1</v>
      </c>
      <c r="M5" s="5">
        <v>2</v>
      </c>
      <c r="N5" s="5">
        <v>3</v>
      </c>
      <c r="O5" s="5">
        <v>4</v>
      </c>
      <c r="P5" s="10"/>
      <c r="Q5" s="3">
        <v>1</v>
      </c>
      <c r="R5" s="5">
        <v>2</v>
      </c>
      <c r="S5" s="5">
        <v>3</v>
      </c>
      <c r="T5" s="5">
        <v>4</v>
      </c>
      <c r="U5" s="10"/>
      <c r="V5" s="10"/>
      <c r="W5" s="3">
        <v>1</v>
      </c>
      <c r="X5" s="5">
        <v>2</v>
      </c>
      <c r="Y5" s="5">
        <v>3</v>
      </c>
      <c r="Z5" s="5">
        <v>4</v>
      </c>
      <c r="AA5" s="10"/>
      <c r="AB5" s="3">
        <v>1</v>
      </c>
      <c r="AC5" s="5">
        <v>2</v>
      </c>
      <c r="AD5" s="5">
        <v>3</v>
      </c>
      <c r="AE5" s="5">
        <v>4</v>
      </c>
      <c r="AF5" s="10"/>
      <c r="AG5" s="3">
        <v>1</v>
      </c>
      <c r="AH5" s="5">
        <v>2</v>
      </c>
      <c r="AI5" s="5">
        <v>3</v>
      </c>
      <c r="AJ5" s="5">
        <v>4</v>
      </c>
      <c r="AK5" s="10"/>
      <c r="AL5" s="3">
        <v>1</v>
      </c>
      <c r="AM5" s="5">
        <v>2</v>
      </c>
      <c r="AN5" s="5">
        <v>3</v>
      </c>
      <c r="AO5" s="5">
        <v>4</v>
      </c>
      <c r="AP5" s="10"/>
      <c r="AQ5" s="3">
        <v>1</v>
      </c>
      <c r="AR5" s="5">
        <v>2</v>
      </c>
      <c r="AS5" s="5">
        <v>3</v>
      </c>
      <c r="AT5" s="5">
        <v>4</v>
      </c>
      <c r="AU5" s="10"/>
      <c r="AV5" s="3">
        <v>1</v>
      </c>
      <c r="AW5" s="5">
        <v>2</v>
      </c>
      <c r="AX5" s="5">
        <v>3</v>
      </c>
      <c r="AY5" s="5">
        <v>4</v>
      </c>
      <c r="AZ5" s="10"/>
      <c r="BA5" s="3">
        <v>1</v>
      </c>
      <c r="BB5" s="5">
        <v>2</v>
      </c>
      <c r="BC5" s="5">
        <v>3</v>
      </c>
      <c r="BD5" s="5">
        <v>4</v>
      </c>
      <c r="BE5" s="10"/>
      <c r="BF5" s="3">
        <v>1</v>
      </c>
      <c r="BG5" s="5">
        <v>2</v>
      </c>
      <c r="BH5" s="5">
        <v>3</v>
      </c>
      <c r="BI5" s="5">
        <v>4</v>
      </c>
      <c r="BJ5" s="10"/>
      <c r="BK5" s="3">
        <v>1</v>
      </c>
      <c r="BL5" s="5">
        <v>2</v>
      </c>
      <c r="BM5" s="5">
        <v>3</v>
      </c>
      <c r="BN5" s="5">
        <v>4</v>
      </c>
      <c r="BO5" s="10"/>
      <c r="BP5" s="3">
        <v>1</v>
      </c>
      <c r="BQ5" s="5">
        <v>2</v>
      </c>
      <c r="BR5" s="5">
        <v>3</v>
      </c>
      <c r="BS5" s="5">
        <v>4</v>
      </c>
      <c r="BT5" s="10"/>
      <c r="BU5" s="3">
        <v>1</v>
      </c>
      <c r="BV5" s="5">
        <v>2</v>
      </c>
      <c r="BW5" s="5">
        <v>3</v>
      </c>
      <c r="BX5" s="5">
        <v>4</v>
      </c>
      <c r="BY5" s="10"/>
      <c r="BZ5" s="3">
        <v>1</v>
      </c>
      <c r="CA5" s="5">
        <v>2</v>
      </c>
      <c r="CB5" s="5">
        <v>3</v>
      </c>
      <c r="CC5" s="5">
        <v>4</v>
      </c>
      <c r="CD5" s="10"/>
      <c r="CE5" s="3">
        <v>1</v>
      </c>
      <c r="CF5" s="5">
        <v>2</v>
      </c>
      <c r="CG5" s="5">
        <v>3</v>
      </c>
      <c r="CH5" s="5">
        <v>4</v>
      </c>
      <c r="CI5" s="10"/>
      <c r="CJ5" s="3">
        <v>1</v>
      </c>
      <c r="CK5" s="5">
        <v>2</v>
      </c>
      <c r="CL5" s="5">
        <v>3</v>
      </c>
      <c r="CM5" s="5">
        <v>4</v>
      </c>
      <c r="CN5" s="10"/>
      <c r="CO5" s="3">
        <v>1</v>
      </c>
      <c r="CP5" s="5">
        <v>2</v>
      </c>
      <c r="CQ5" s="5">
        <v>3</v>
      </c>
      <c r="CR5" s="5">
        <v>4</v>
      </c>
      <c r="CS5" s="10"/>
      <c r="CT5" s="3">
        <v>1</v>
      </c>
      <c r="CU5" s="5">
        <v>2</v>
      </c>
      <c r="CV5" s="5">
        <v>3</v>
      </c>
      <c r="CW5" s="5">
        <v>4</v>
      </c>
      <c r="CX5" s="10"/>
      <c r="CY5" s="3">
        <v>1</v>
      </c>
      <c r="CZ5" s="5">
        <v>2</v>
      </c>
      <c r="DA5" s="5">
        <v>3</v>
      </c>
      <c r="DB5" s="5">
        <v>4</v>
      </c>
      <c r="DC5" s="10"/>
      <c r="DD5" s="3">
        <v>1</v>
      </c>
      <c r="DE5" s="5">
        <v>2</v>
      </c>
      <c r="DF5" s="5">
        <v>3</v>
      </c>
      <c r="DG5" s="5">
        <v>4</v>
      </c>
      <c r="DH5" s="10"/>
      <c r="DI5" s="3">
        <v>1</v>
      </c>
      <c r="DJ5" s="5">
        <v>2</v>
      </c>
      <c r="DK5" s="5">
        <v>3</v>
      </c>
      <c r="DL5" s="5">
        <v>4</v>
      </c>
      <c r="DM5" s="10"/>
      <c r="DN5" s="10"/>
      <c r="DO5" s="10"/>
      <c r="DP5" s="3">
        <v>1</v>
      </c>
      <c r="DQ5" s="5">
        <v>2</v>
      </c>
      <c r="DR5" s="5">
        <v>3</v>
      </c>
      <c r="DS5" s="5">
        <v>4</v>
      </c>
      <c r="DT5" s="10"/>
      <c r="DU5" s="3">
        <v>1</v>
      </c>
      <c r="DV5" s="5">
        <v>2</v>
      </c>
      <c r="DW5" s="5">
        <v>3</v>
      </c>
      <c r="DX5" s="5">
        <v>4</v>
      </c>
      <c r="DY5" s="10"/>
      <c r="DZ5" s="3">
        <v>1</v>
      </c>
      <c r="EA5" s="5">
        <v>2</v>
      </c>
      <c r="EB5" s="5">
        <v>3</v>
      </c>
      <c r="EC5" s="5">
        <v>4</v>
      </c>
      <c r="ED5" s="10"/>
      <c r="EE5" s="3">
        <v>1</v>
      </c>
      <c r="EF5" s="5">
        <v>2</v>
      </c>
      <c r="EG5" s="5">
        <v>3</v>
      </c>
      <c r="EH5" s="5">
        <v>4</v>
      </c>
      <c r="EI5" s="10"/>
      <c r="EJ5" s="3">
        <v>1</v>
      </c>
      <c r="EK5" s="5">
        <v>2</v>
      </c>
      <c r="EL5" s="5">
        <v>3</v>
      </c>
      <c r="EM5" s="5">
        <v>4</v>
      </c>
      <c r="EN5" s="10"/>
      <c r="EO5" s="3">
        <v>1</v>
      </c>
      <c r="EP5" s="5">
        <v>2</v>
      </c>
      <c r="EQ5" s="5">
        <v>3</v>
      </c>
      <c r="ER5" s="5">
        <v>4</v>
      </c>
      <c r="ES5" s="10"/>
      <c r="ET5" s="3">
        <v>1</v>
      </c>
      <c r="EU5" s="5">
        <v>2</v>
      </c>
      <c r="EV5" s="5">
        <v>3</v>
      </c>
      <c r="EW5" s="5">
        <v>4</v>
      </c>
      <c r="EX5" s="10"/>
      <c r="EY5" s="3">
        <v>1</v>
      </c>
      <c r="EZ5" s="5">
        <v>2</v>
      </c>
      <c r="FA5" s="5">
        <v>3</v>
      </c>
      <c r="FB5" s="5">
        <v>4</v>
      </c>
      <c r="FC5" s="10"/>
      <c r="FD5" s="3">
        <v>1</v>
      </c>
      <c r="FE5" s="5">
        <v>2</v>
      </c>
      <c r="FF5" s="5">
        <v>3</v>
      </c>
      <c r="FG5" s="5">
        <v>4</v>
      </c>
      <c r="FH5" s="10"/>
      <c r="FI5" s="3">
        <v>1</v>
      </c>
      <c r="FJ5" s="5">
        <v>2</v>
      </c>
      <c r="FK5" s="5">
        <v>3</v>
      </c>
      <c r="FL5" s="5">
        <v>4</v>
      </c>
      <c r="FM5" s="10"/>
      <c r="FN5" s="3">
        <v>1</v>
      </c>
      <c r="FO5" s="5">
        <v>2</v>
      </c>
      <c r="FP5" s="5">
        <v>3</v>
      </c>
      <c r="FQ5" s="5">
        <v>4</v>
      </c>
      <c r="FR5" s="10"/>
      <c r="FS5" s="3">
        <v>1</v>
      </c>
      <c r="FT5" s="5">
        <v>2</v>
      </c>
      <c r="FU5" s="5">
        <v>3</v>
      </c>
      <c r="FV5" s="5">
        <v>4</v>
      </c>
      <c r="FW5" s="10"/>
      <c r="FX5" s="3">
        <v>1</v>
      </c>
      <c r="FY5" s="5">
        <v>2</v>
      </c>
      <c r="FZ5" s="5">
        <v>3</v>
      </c>
      <c r="GA5" s="5">
        <v>4</v>
      </c>
      <c r="GB5" s="10"/>
      <c r="GC5" s="3">
        <v>1</v>
      </c>
      <c r="GD5" s="5">
        <v>2</v>
      </c>
      <c r="GE5" s="5">
        <v>3</v>
      </c>
      <c r="GF5" s="5">
        <v>4</v>
      </c>
      <c r="GG5" s="10"/>
      <c r="GH5" s="3">
        <v>1</v>
      </c>
      <c r="GI5" s="5">
        <v>2</v>
      </c>
      <c r="GJ5" s="5">
        <v>3</v>
      </c>
      <c r="GK5" s="5">
        <v>4</v>
      </c>
      <c r="GL5" s="10"/>
      <c r="GM5" s="3">
        <v>1</v>
      </c>
      <c r="GN5" s="5">
        <v>2</v>
      </c>
      <c r="GO5" s="5">
        <v>3</v>
      </c>
      <c r="GP5" s="5">
        <v>4</v>
      </c>
      <c r="GQ5" s="10"/>
      <c r="GR5" s="3">
        <v>1</v>
      </c>
      <c r="GS5" s="5">
        <v>2</v>
      </c>
      <c r="GT5" s="5">
        <v>3</v>
      </c>
      <c r="GU5" s="5">
        <v>4</v>
      </c>
      <c r="GV5" s="10"/>
      <c r="GW5" s="3">
        <v>1</v>
      </c>
      <c r="GX5" s="5">
        <v>2</v>
      </c>
      <c r="GY5" s="5">
        <v>3</v>
      </c>
      <c r="GZ5" s="5">
        <v>4</v>
      </c>
      <c r="HA5" s="10"/>
      <c r="HB5" s="10"/>
      <c r="HC5" s="10"/>
      <c r="HD5" s="11"/>
    </row>
    <row r="6" spans="1:212" ht="12.75">
      <c r="A6" s="3">
        <v>1</v>
      </c>
      <c r="B6" s="12">
        <v>12</v>
      </c>
      <c r="C6" s="13">
        <v>0</v>
      </c>
      <c r="D6" s="13">
        <v>0</v>
      </c>
      <c r="E6" s="13">
        <v>0</v>
      </c>
      <c r="F6" s="12">
        <v>12</v>
      </c>
      <c r="G6" s="12">
        <v>7</v>
      </c>
      <c r="H6" s="13">
        <v>2</v>
      </c>
      <c r="I6" s="13">
        <v>0</v>
      </c>
      <c r="J6" s="13">
        <v>0</v>
      </c>
      <c r="K6" s="12">
        <v>9</v>
      </c>
      <c r="L6" s="12">
        <v>0</v>
      </c>
      <c r="M6" s="13">
        <v>3</v>
      </c>
      <c r="N6" s="13">
        <v>1</v>
      </c>
      <c r="O6" s="13">
        <v>3</v>
      </c>
      <c r="P6" s="12">
        <v>7</v>
      </c>
      <c r="Q6" s="12">
        <v>1</v>
      </c>
      <c r="R6" s="13">
        <v>10</v>
      </c>
      <c r="S6" s="13">
        <v>5</v>
      </c>
      <c r="T6" s="13">
        <v>0</v>
      </c>
      <c r="U6" s="12">
        <v>16</v>
      </c>
      <c r="V6" s="12">
        <v>44</v>
      </c>
      <c r="W6" s="12">
        <v>4</v>
      </c>
      <c r="X6" s="13">
        <v>1</v>
      </c>
      <c r="Y6" s="13">
        <v>0</v>
      </c>
      <c r="Z6" s="13">
        <v>1</v>
      </c>
      <c r="AA6" s="12">
        <v>6</v>
      </c>
      <c r="AB6" s="12">
        <v>7</v>
      </c>
      <c r="AC6" s="13">
        <v>5</v>
      </c>
      <c r="AD6" s="13">
        <v>3</v>
      </c>
      <c r="AE6" s="13">
        <v>0</v>
      </c>
      <c r="AF6" s="12">
        <v>15</v>
      </c>
      <c r="AG6" s="12">
        <v>10</v>
      </c>
      <c r="AH6" s="13">
        <v>10</v>
      </c>
      <c r="AI6" s="13">
        <v>0</v>
      </c>
      <c r="AJ6" s="13">
        <v>0</v>
      </c>
      <c r="AK6" s="12">
        <v>20</v>
      </c>
      <c r="AL6" s="12">
        <v>2</v>
      </c>
      <c r="AM6" s="13">
        <v>12</v>
      </c>
      <c r="AN6" s="13">
        <v>8</v>
      </c>
      <c r="AO6" s="13">
        <v>0</v>
      </c>
      <c r="AP6" s="12">
        <v>22</v>
      </c>
      <c r="AQ6" s="12">
        <v>7</v>
      </c>
      <c r="AR6" s="13">
        <v>4</v>
      </c>
      <c r="AS6" s="13">
        <v>2</v>
      </c>
      <c r="AT6" s="13">
        <v>15</v>
      </c>
      <c r="AU6" s="12">
        <v>28</v>
      </c>
      <c r="AV6" s="12">
        <v>0</v>
      </c>
      <c r="AW6" s="13">
        <v>2</v>
      </c>
      <c r="AX6" s="13">
        <v>0</v>
      </c>
      <c r="AY6" s="13">
        <v>1</v>
      </c>
      <c r="AZ6" s="12">
        <v>3</v>
      </c>
      <c r="BA6" s="12">
        <v>9</v>
      </c>
      <c r="BB6" s="13">
        <v>3</v>
      </c>
      <c r="BC6" s="13">
        <v>6</v>
      </c>
      <c r="BD6" s="13">
        <v>6</v>
      </c>
      <c r="BE6" s="12">
        <v>24</v>
      </c>
      <c r="BF6" s="12">
        <v>0</v>
      </c>
      <c r="BG6" s="13">
        <v>0</v>
      </c>
      <c r="BH6" s="13">
        <v>1</v>
      </c>
      <c r="BI6" s="13">
        <v>12</v>
      </c>
      <c r="BJ6" s="12">
        <v>13</v>
      </c>
      <c r="BK6" s="12">
        <v>0</v>
      </c>
      <c r="BL6" s="13">
        <v>8</v>
      </c>
      <c r="BM6" s="13">
        <v>8</v>
      </c>
      <c r="BN6" s="13">
        <v>0</v>
      </c>
      <c r="BO6" s="12">
        <v>16</v>
      </c>
      <c r="BP6" s="12">
        <v>0</v>
      </c>
      <c r="BQ6" s="13">
        <v>0</v>
      </c>
      <c r="BR6" s="13">
        <v>0</v>
      </c>
      <c r="BS6" s="13">
        <v>12</v>
      </c>
      <c r="BT6" s="12">
        <v>12</v>
      </c>
      <c r="BU6" s="12">
        <v>0</v>
      </c>
      <c r="BV6" s="13">
        <v>0</v>
      </c>
      <c r="BW6" s="13">
        <v>0</v>
      </c>
      <c r="BX6" s="13">
        <v>10</v>
      </c>
      <c r="BY6" s="12">
        <v>10</v>
      </c>
      <c r="BZ6" s="12">
        <v>0</v>
      </c>
      <c r="CA6" s="13">
        <v>4</v>
      </c>
      <c r="CB6" s="13">
        <v>8</v>
      </c>
      <c r="CC6" s="13">
        <v>5</v>
      </c>
      <c r="CD6" s="12">
        <v>17</v>
      </c>
      <c r="CE6" s="12">
        <v>3</v>
      </c>
      <c r="CF6" s="13">
        <v>4</v>
      </c>
      <c r="CG6" s="13">
        <v>8</v>
      </c>
      <c r="CH6" s="13">
        <v>0</v>
      </c>
      <c r="CI6" s="12">
        <v>15</v>
      </c>
      <c r="CJ6" s="12">
        <v>0</v>
      </c>
      <c r="CK6" s="13">
        <v>0</v>
      </c>
      <c r="CL6" s="13">
        <v>0</v>
      </c>
      <c r="CM6" s="13">
        <v>10</v>
      </c>
      <c r="CN6" s="12">
        <v>10</v>
      </c>
      <c r="CO6" s="12">
        <v>0</v>
      </c>
      <c r="CP6" s="13">
        <v>3</v>
      </c>
      <c r="CQ6" s="13">
        <v>4</v>
      </c>
      <c r="CR6" s="13">
        <v>18</v>
      </c>
      <c r="CS6" s="12">
        <v>25</v>
      </c>
      <c r="CT6" s="12">
        <v>0</v>
      </c>
      <c r="CU6" s="13">
        <v>0</v>
      </c>
      <c r="CV6" s="13">
        <v>8</v>
      </c>
      <c r="CW6" s="13">
        <v>0</v>
      </c>
      <c r="CX6" s="12">
        <v>8</v>
      </c>
      <c r="CY6" s="12">
        <v>0</v>
      </c>
      <c r="CZ6" s="13">
        <v>0</v>
      </c>
      <c r="DA6" s="13">
        <v>0</v>
      </c>
      <c r="DB6" s="13">
        <v>20</v>
      </c>
      <c r="DC6" s="12">
        <v>20</v>
      </c>
      <c r="DD6" s="12">
        <v>0</v>
      </c>
      <c r="DE6" s="13">
        <v>8</v>
      </c>
      <c r="DF6" s="13">
        <v>10</v>
      </c>
      <c r="DG6" s="13">
        <v>10</v>
      </c>
      <c r="DH6" s="12">
        <v>28</v>
      </c>
      <c r="DI6" s="12">
        <v>0</v>
      </c>
      <c r="DJ6" s="13">
        <v>6</v>
      </c>
      <c r="DK6" s="13">
        <v>2</v>
      </c>
      <c r="DL6" s="13">
        <v>2</v>
      </c>
      <c r="DM6" s="12">
        <v>10</v>
      </c>
      <c r="DN6" s="12">
        <v>302</v>
      </c>
      <c r="DO6" s="12">
        <v>346</v>
      </c>
      <c r="DP6" s="12">
        <v>20</v>
      </c>
      <c r="DQ6" s="13">
        <v>0</v>
      </c>
      <c r="DR6" s="13">
        <v>0</v>
      </c>
      <c r="DS6" s="13">
        <v>0</v>
      </c>
      <c r="DT6" s="12">
        <v>20</v>
      </c>
      <c r="DU6" s="12">
        <v>6</v>
      </c>
      <c r="DV6" s="13">
        <v>2</v>
      </c>
      <c r="DW6" s="13">
        <v>0</v>
      </c>
      <c r="DX6" s="13">
        <v>0</v>
      </c>
      <c r="DY6" s="12">
        <v>8</v>
      </c>
      <c r="DZ6" s="12">
        <v>19</v>
      </c>
      <c r="EA6" s="13">
        <v>3</v>
      </c>
      <c r="EB6" s="13">
        <v>1</v>
      </c>
      <c r="EC6" s="13">
        <v>1</v>
      </c>
      <c r="ED6" s="12">
        <v>24</v>
      </c>
      <c r="EE6" s="12">
        <v>7</v>
      </c>
      <c r="EF6" s="13">
        <v>8</v>
      </c>
      <c r="EG6" s="13">
        <v>3</v>
      </c>
      <c r="EH6" s="13">
        <v>0</v>
      </c>
      <c r="EI6" s="12">
        <v>18</v>
      </c>
      <c r="EJ6" s="12">
        <v>8</v>
      </c>
      <c r="EK6" s="13">
        <v>3</v>
      </c>
      <c r="EL6" s="13">
        <v>0</v>
      </c>
      <c r="EM6" s="13">
        <v>0</v>
      </c>
      <c r="EN6" s="12">
        <v>11</v>
      </c>
      <c r="EO6" s="12">
        <v>3</v>
      </c>
      <c r="EP6" s="13">
        <v>4</v>
      </c>
      <c r="EQ6" s="13">
        <v>5</v>
      </c>
      <c r="ER6" s="13">
        <v>0</v>
      </c>
      <c r="ES6" s="12">
        <v>12</v>
      </c>
      <c r="ET6" s="12">
        <v>0</v>
      </c>
      <c r="EU6" s="13">
        <v>4</v>
      </c>
      <c r="EV6" s="13">
        <v>5</v>
      </c>
      <c r="EW6" s="13">
        <v>8</v>
      </c>
      <c r="EX6" s="12">
        <v>17</v>
      </c>
      <c r="EY6" s="12">
        <v>4</v>
      </c>
      <c r="EZ6" s="13">
        <v>3</v>
      </c>
      <c r="FA6" s="13">
        <v>4</v>
      </c>
      <c r="FB6" s="13">
        <v>6</v>
      </c>
      <c r="FC6" s="12">
        <v>17</v>
      </c>
      <c r="FD6" s="12">
        <v>0</v>
      </c>
      <c r="FE6" s="13">
        <v>8</v>
      </c>
      <c r="FF6" s="13">
        <v>4</v>
      </c>
      <c r="FG6" s="13">
        <v>0</v>
      </c>
      <c r="FH6" s="12">
        <v>12</v>
      </c>
      <c r="FI6" s="12">
        <v>2</v>
      </c>
      <c r="FJ6" s="13">
        <v>2</v>
      </c>
      <c r="FK6" s="13">
        <v>4</v>
      </c>
      <c r="FL6" s="13">
        <v>0</v>
      </c>
      <c r="FM6" s="12">
        <v>8</v>
      </c>
      <c r="FN6" s="12">
        <v>3</v>
      </c>
      <c r="FO6" s="13">
        <v>1</v>
      </c>
      <c r="FP6" s="13">
        <v>0</v>
      </c>
      <c r="FQ6" s="13">
        <v>15</v>
      </c>
      <c r="FR6" s="12">
        <v>19</v>
      </c>
      <c r="FS6" s="12">
        <v>4</v>
      </c>
      <c r="FT6" s="13">
        <v>3</v>
      </c>
      <c r="FU6" s="13">
        <v>8</v>
      </c>
      <c r="FV6" s="13">
        <v>7</v>
      </c>
      <c r="FW6" s="12">
        <v>22</v>
      </c>
      <c r="FX6" s="12">
        <v>3</v>
      </c>
      <c r="FY6" s="13">
        <v>1</v>
      </c>
      <c r="FZ6" s="13">
        <v>2</v>
      </c>
      <c r="GA6" s="13">
        <v>5</v>
      </c>
      <c r="GB6" s="12">
        <v>11</v>
      </c>
      <c r="GC6" s="12">
        <v>2</v>
      </c>
      <c r="GD6" s="13">
        <v>1</v>
      </c>
      <c r="GE6" s="13">
        <v>1</v>
      </c>
      <c r="GF6" s="13">
        <v>13</v>
      </c>
      <c r="GG6" s="12">
        <v>17</v>
      </c>
      <c r="GH6" s="12">
        <v>0</v>
      </c>
      <c r="GI6" s="13">
        <v>0</v>
      </c>
      <c r="GJ6" s="13">
        <v>8</v>
      </c>
      <c r="GK6" s="13">
        <v>3</v>
      </c>
      <c r="GL6" s="12">
        <v>11</v>
      </c>
      <c r="GM6" s="12">
        <v>1</v>
      </c>
      <c r="GN6" s="13">
        <v>3</v>
      </c>
      <c r="GO6" s="13">
        <v>11</v>
      </c>
      <c r="GP6" s="13">
        <v>3</v>
      </c>
      <c r="GQ6" s="12">
        <v>18</v>
      </c>
      <c r="GR6" s="12">
        <v>2</v>
      </c>
      <c r="GS6" s="13">
        <v>0</v>
      </c>
      <c r="GT6" s="13">
        <v>0</v>
      </c>
      <c r="GU6" s="13">
        <v>12</v>
      </c>
      <c r="GV6" s="12">
        <v>14</v>
      </c>
      <c r="GW6" s="12">
        <v>0</v>
      </c>
      <c r="GX6" s="13">
        <v>2</v>
      </c>
      <c r="GY6" s="13">
        <v>8</v>
      </c>
      <c r="GZ6" s="13">
        <v>12</v>
      </c>
      <c r="HA6" s="12">
        <v>22</v>
      </c>
      <c r="HB6" s="12">
        <v>281</v>
      </c>
      <c r="HC6" s="12">
        <v>281</v>
      </c>
      <c r="HD6" s="14">
        <v>627</v>
      </c>
    </row>
    <row r="7" spans="1:212" ht="12.75">
      <c r="A7" s="7">
        <v>2</v>
      </c>
      <c r="B7" s="15">
        <v>15</v>
      </c>
      <c r="C7" s="2">
        <v>0</v>
      </c>
      <c r="D7" s="2">
        <v>0</v>
      </c>
      <c r="E7" s="2">
        <v>0</v>
      </c>
      <c r="F7" s="15">
        <v>15</v>
      </c>
      <c r="G7" s="15">
        <v>3</v>
      </c>
      <c r="H7" s="2">
        <v>2</v>
      </c>
      <c r="I7" s="2">
        <v>0</v>
      </c>
      <c r="J7" s="2">
        <v>0</v>
      </c>
      <c r="K7" s="15">
        <v>5</v>
      </c>
      <c r="L7" s="15">
        <v>5</v>
      </c>
      <c r="M7" s="2">
        <v>6</v>
      </c>
      <c r="N7" s="2">
        <v>2</v>
      </c>
      <c r="O7" s="2">
        <v>0</v>
      </c>
      <c r="P7" s="15">
        <v>13</v>
      </c>
      <c r="Q7" s="15">
        <v>0</v>
      </c>
      <c r="R7" s="2">
        <v>25</v>
      </c>
      <c r="S7" s="2">
        <v>18</v>
      </c>
      <c r="T7" s="2">
        <v>3</v>
      </c>
      <c r="U7" s="15">
        <v>46</v>
      </c>
      <c r="V7" s="15">
        <v>79</v>
      </c>
      <c r="W7" s="15">
        <v>10</v>
      </c>
      <c r="X7" s="2">
        <v>0</v>
      </c>
      <c r="Y7" s="2">
        <v>0</v>
      </c>
      <c r="Z7" s="2">
        <v>0</v>
      </c>
      <c r="AA7" s="15">
        <v>10</v>
      </c>
      <c r="AB7" s="15">
        <v>7</v>
      </c>
      <c r="AC7" s="2">
        <v>8</v>
      </c>
      <c r="AD7" s="2">
        <v>0</v>
      </c>
      <c r="AE7" s="2">
        <v>0</v>
      </c>
      <c r="AF7" s="15">
        <v>15</v>
      </c>
      <c r="AG7" s="15">
        <v>10</v>
      </c>
      <c r="AH7" s="2">
        <v>5</v>
      </c>
      <c r="AI7" s="2">
        <v>0</v>
      </c>
      <c r="AJ7" s="2">
        <v>0</v>
      </c>
      <c r="AK7" s="15">
        <v>15</v>
      </c>
      <c r="AL7" s="15">
        <v>0</v>
      </c>
      <c r="AM7" s="2">
        <v>9</v>
      </c>
      <c r="AN7" s="2">
        <v>5</v>
      </c>
      <c r="AO7" s="2">
        <v>0</v>
      </c>
      <c r="AP7" s="15">
        <v>14</v>
      </c>
      <c r="AQ7" s="15">
        <v>3</v>
      </c>
      <c r="AR7" s="2">
        <v>7</v>
      </c>
      <c r="AS7" s="2">
        <v>6</v>
      </c>
      <c r="AT7" s="2">
        <v>2</v>
      </c>
      <c r="AU7" s="15">
        <v>18</v>
      </c>
      <c r="AV7" s="15">
        <v>3</v>
      </c>
      <c r="AW7" s="2">
        <v>4</v>
      </c>
      <c r="AX7" s="2">
        <v>1</v>
      </c>
      <c r="AY7" s="2">
        <v>0</v>
      </c>
      <c r="AZ7" s="15">
        <v>8</v>
      </c>
      <c r="BA7" s="15">
        <v>1</v>
      </c>
      <c r="BB7" s="2">
        <v>0</v>
      </c>
      <c r="BC7" s="2">
        <v>8</v>
      </c>
      <c r="BD7" s="2">
        <v>3</v>
      </c>
      <c r="BE7" s="15">
        <v>12</v>
      </c>
      <c r="BF7" s="15">
        <v>0</v>
      </c>
      <c r="BG7" s="2">
        <v>0</v>
      </c>
      <c r="BH7" s="2">
        <v>0</v>
      </c>
      <c r="BI7" s="2">
        <v>25</v>
      </c>
      <c r="BJ7" s="15">
        <v>25</v>
      </c>
      <c r="BK7" s="15">
        <v>2</v>
      </c>
      <c r="BL7" s="2">
        <v>10</v>
      </c>
      <c r="BM7" s="2">
        <v>8</v>
      </c>
      <c r="BN7" s="2">
        <v>4</v>
      </c>
      <c r="BO7" s="15">
        <v>24</v>
      </c>
      <c r="BP7" s="15">
        <v>0</v>
      </c>
      <c r="BQ7" s="2">
        <v>0</v>
      </c>
      <c r="BR7" s="2">
        <v>0</v>
      </c>
      <c r="BS7" s="2">
        <v>12</v>
      </c>
      <c r="BT7" s="15">
        <v>12</v>
      </c>
      <c r="BU7" s="15">
        <v>0</v>
      </c>
      <c r="BV7" s="2">
        <v>0</v>
      </c>
      <c r="BW7" s="2">
        <v>0</v>
      </c>
      <c r="BX7" s="2">
        <v>10</v>
      </c>
      <c r="BY7" s="15">
        <v>10</v>
      </c>
      <c r="BZ7" s="15">
        <v>0</v>
      </c>
      <c r="CA7" s="2">
        <v>3</v>
      </c>
      <c r="CB7" s="2">
        <v>8</v>
      </c>
      <c r="CC7" s="2">
        <v>7</v>
      </c>
      <c r="CD7" s="15">
        <v>18</v>
      </c>
      <c r="CE7" s="15">
        <v>1</v>
      </c>
      <c r="CF7" s="2">
        <v>0</v>
      </c>
      <c r="CG7" s="2">
        <v>1</v>
      </c>
      <c r="CH7" s="2">
        <v>4</v>
      </c>
      <c r="CI7" s="15">
        <v>6</v>
      </c>
      <c r="CJ7" s="15">
        <v>0</v>
      </c>
      <c r="CK7" s="2">
        <v>0</v>
      </c>
      <c r="CL7" s="2">
        <v>0</v>
      </c>
      <c r="CM7" s="2">
        <v>10</v>
      </c>
      <c r="CN7" s="15">
        <v>10</v>
      </c>
      <c r="CO7" s="15">
        <v>0</v>
      </c>
      <c r="CP7" s="2">
        <v>0</v>
      </c>
      <c r="CQ7" s="2">
        <v>1</v>
      </c>
      <c r="CR7" s="2">
        <v>16</v>
      </c>
      <c r="CS7" s="15">
        <v>17</v>
      </c>
      <c r="CT7" s="15">
        <v>0</v>
      </c>
      <c r="CU7" s="2">
        <v>9</v>
      </c>
      <c r="CV7" s="2">
        <v>12</v>
      </c>
      <c r="CW7" s="2">
        <v>0</v>
      </c>
      <c r="CX7" s="15">
        <v>21</v>
      </c>
      <c r="CY7" s="15">
        <v>0</v>
      </c>
      <c r="CZ7" s="2">
        <v>0</v>
      </c>
      <c r="DA7" s="2">
        <v>0</v>
      </c>
      <c r="DB7" s="2">
        <v>10</v>
      </c>
      <c r="DC7" s="15">
        <v>10</v>
      </c>
      <c r="DD7" s="15">
        <v>0</v>
      </c>
      <c r="DE7" s="2">
        <v>2</v>
      </c>
      <c r="DF7" s="2">
        <v>5</v>
      </c>
      <c r="DG7" s="2">
        <v>14</v>
      </c>
      <c r="DH7" s="15">
        <v>21</v>
      </c>
      <c r="DI7" s="15">
        <v>0</v>
      </c>
      <c r="DJ7" s="2">
        <v>0</v>
      </c>
      <c r="DK7" s="2">
        <v>0</v>
      </c>
      <c r="DL7" s="2">
        <v>16</v>
      </c>
      <c r="DM7" s="15">
        <v>16</v>
      </c>
      <c r="DN7" s="15">
        <v>282</v>
      </c>
      <c r="DO7" s="15">
        <v>361</v>
      </c>
      <c r="DP7" s="15">
        <v>20</v>
      </c>
      <c r="DQ7" s="2">
        <v>2</v>
      </c>
      <c r="DR7" s="2">
        <v>0</v>
      </c>
      <c r="DS7" s="2">
        <v>0</v>
      </c>
      <c r="DT7" s="15">
        <v>22</v>
      </c>
      <c r="DU7" s="15">
        <v>4</v>
      </c>
      <c r="DV7" s="2">
        <v>6</v>
      </c>
      <c r="DW7" s="2">
        <v>4</v>
      </c>
      <c r="DX7" s="2">
        <v>4</v>
      </c>
      <c r="DY7" s="15">
        <v>18</v>
      </c>
      <c r="DZ7" s="15">
        <v>16</v>
      </c>
      <c r="EA7" s="2">
        <v>0</v>
      </c>
      <c r="EB7" s="2">
        <v>0</v>
      </c>
      <c r="EC7" s="2">
        <v>0</v>
      </c>
      <c r="ED7" s="15">
        <v>16</v>
      </c>
      <c r="EE7" s="15">
        <v>9</v>
      </c>
      <c r="EF7" s="2">
        <v>9</v>
      </c>
      <c r="EG7" s="2">
        <v>0</v>
      </c>
      <c r="EH7" s="2">
        <v>4</v>
      </c>
      <c r="EI7" s="15">
        <v>22</v>
      </c>
      <c r="EJ7" s="15">
        <v>12</v>
      </c>
      <c r="EK7" s="2">
        <v>13</v>
      </c>
      <c r="EL7" s="2">
        <v>2</v>
      </c>
      <c r="EM7" s="2">
        <v>0</v>
      </c>
      <c r="EN7" s="15">
        <v>27</v>
      </c>
      <c r="EO7" s="15">
        <v>3</v>
      </c>
      <c r="EP7" s="2">
        <v>2</v>
      </c>
      <c r="EQ7" s="2">
        <v>4</v>
      </c>
      <c r="ER7" s="2">
        <v>2</v>
      </c>
      <c r="ES7" s="15">
        <v>11</v>
      </c>
      <c r="ET7" s="15">
        <v>0</v>
      </c>
      <c r="EU7" s="2">
        <v>3</v>
      </c>
      <c r="EV7" s="2">
        <v>7</v>
      </c>
      <c r="EW7" s="2">
        <v>6</v>
      </c>
      <c r="EX7" s="15">
        <v>16</v>
      </c>
      <c r="EY7" s="15">
        <v>4</v>
      </c>
      <c r="EZ7" s="2">
        <v>6</v>
      </c>
      <c r="FA7" s="2">
        <v>4</v>
      </c>
      <c r="FB7" s="2">
        <v>3</v>
      </c>
      <c r="FC7" s="15">
        <v>17</v>
      </c>
      <c r="FD7" s="15">
        <v>1</v>
      </c>
      <c r="FE7" s="2">
        <v>6</v>
      </c>
      <c r="FF7" s="2">
        <v>3</v>
      </c>
      <c r="FG7" s="2">
        <v>2</v>
      </c>
      <c r="FH7" s="15">
        <v>12</v>
      </c>
      <c r="FI7" s="15">
        <v>1</v>
      </c>
      <c r="FJ7" s="2">
        <v>8</v>
      </c>
      <c r="FK7" s="2">
        <v>7</v>
      </c>
      <c r="FL7" s="2">
        <v>2</v>
      </c>
      <c r="FM7" s="15">
        <v>18</v>
      </c>
      <c r="FN7" s="15">
        <v>2</v>
      </c>
      <c r="FO7" s="2">
        <v>0</v>
      </c>
      <c r="FP7" s="2">
        <v>0</v>
      </c>
      <c r="FQ7" s="2">
        <v>13</v>
      </c>
      <c r="FR7" s="15">
        <v>15</v>
      </c>
      <c r="FS7" s="15">
        <v>0</v>
      </c>
      <c r="FT7" s="2">
        <v>2</v>
      </c>
      <c r="FU7" s="2">
        <v>4</v>
      </c>
      <c r="FV7" s="2">
        <v>7</v>
      </c>
      <c r="FW7" s="15">
        <v>13</v>
      </c>
      <c r="FX7" s="15">
        <v>0</v>
      </c>
      <c r="FY7" s="2">
        <v>1</v>
      </c>
      <c r="FZ7" s="2">
        <v>4</v>
      </c>
      <c r="GA7" s="2">
        <v>4</v>
      </c>
      <c r="GB7" s="15">
        <v>9</v>
      </c>
      <c r="GC7" s="15">
        <v>0</v>
      </c>
      <c r="GD7" s="2">
        <v>1</v>
      </c>
      <c r="GE7" s="2">
        <v>0</v>
      </c>
      <c r="GF7" s="2">
        <v>9</v>
      </c>
      <c r="GG7" s="15">
        <v>10</v>
      </c>
      <c r="GH7" s="15">
        <v>0</v>
      </c>
      <c r="GI7" s="2">
        <v>0</v>
      </c>
      <c r="GJ7" s="2">
        <v>7</v>
      </c>
      <c r="GK7" s="2">
        <v>8</v>
      </c>
      <c r="GL7" s="15">
        <v>15</v>
      </c>
      <c r="GM7" s="15">
        <v>0</v>
      </c>
      <c r="GN7" s="2">
        <v>2</v>
      </c>
      <c r="GO7" s="2">
        <v>7</v>
      </c>
      <c r="GP7" s="2">
        <v>6</v>
      </c>
      <c r="GQ7" s="15">
        <v>15</v>
      </c>
      <c r="GR7" s="15">
        <v>0</v>
      </c>
      <c r="GS7" s="2">
        <v>0</v>
      </c>
      <c r="GT7" s="2">
        <v>1</v>
      </c>
      <c r="GU7" s="2">
        <v>14</v>
      </c>
      <c r="GV7" s="15">
        <v>15</v>
      </c>
      <c r="GW7" s="15">
        <v>0</v>
      </c>
      <c r="GX7" s="2">
        <v>2</v>
      </c>
      <c r="GY7" s="2">
        <v>6</v>
      </c>
      <c r="GZ7" s="2">
        <v>12</v>
      </c>
      <c r="HA7" s="15">
        <v>20</v>
      </c>
      <c r="HB7" s="15">
        <v>291</v>
      </c>
      <c r="HC7" s="15">
        <v>291</v>
      </c>
      <c r="HD7" s="16">
        <v>652</v>
      </c>
    </row>
    <row r="8" spans="1:212" ht="12.75">
      <c r="A8" s="7">
        <v>3</v>
      </c>
      <c r="B8" s="15">
        <v>20</v>
      </c>
      <c r="C8" s="2">
        <v>0</v>
      </c>
      <c r="D8" s="2">
        <v>0</v>
      </c>
      <c r="E8" s="2">
        <v>0</v>
      </c>
      <c r="F8" s="15">
        <v>20</v>
      </c>
      <c r="G8" s="15">
        <v>10</v>
      </c>
      <c r="H8" s="2">
        <v>1</v>
      </c>
      <c r="I8" s="2">
        <v>0</v>
      </c>
      <c r="J8" s="2">
        <v>1</v>
      </c>
      <c r="K8" s="15">
        <v>12</v>
      </c>
      <c r="L8" s="15">
        <v>6</v>
      </c>
      <c r="M8" s="2">
        <v>4</v>
      </c>
      <c r="N8" s="2">
        <v>1</v>
      </c>
      <c r="O8" s="2">
        <v>0</v>
      </c>
      <c r="P8" s="15">
        <v>11</v>
      </c>
      <c r="Q8" s="15">
        <v>4</v>
      </c>
      <c r="R8" s="2">
        <v>15</v>
      </c>
      <c r="S8" s="2">
        <v>3</v>
      </c>
      <c r="T8" s="2">
        <v>0</v>
      </c>
      <c r="U8" s="15">
        <v>22</v>
      </c>
      <c r="V8" s="15">
        <v>65</v>
      </c>
      <c r="W8" s="15">
        <v>8</v>
      </c>
      <c r="X8" s="2">
        <v>0</v>
      </c>
      <c r="Y8" s="2">
        <v>0</v>
      </c>
      <c r="Z8" s="2">
        <v>0</v>
      </c>
      <c r="AA8" s="15">
        <v>8</v>
      </c>
      <c r="AB8" s="15">
        <v>3</v>
      </c>
      <c r="AC8" s="2">
        <v>4</v>
      </c>
      <c r="AD8" s="2">
        <v>0</v>
      </c>
      <c r="AE8" s="2">
        <v>0</v>
      </c>
      <c r="AF8" s="15">
        <v>7</v>
      </c>
      <c r="AG8" s="15">
        <v>9</v>
      </c>
      <c r="AH8" s="2">
        <v>2</v>
      </c>
      <c r="AI8" s="2">
        <v>0</v>
      </c>
      <c r="AJ8" s="2">
        <v>2</v>
      </c>
      <c r="AK8" s="15">
        <v>13</v>
      </c>
      <c r="AL8" s="15">
        <v>5</v>
      </c>
      <c r="AM8" s="2">
        <v>11</v>
      </c>
      <c r="AN8" s="2">
        <v>4</v>
      </c>
      <c r="AO8" s="2">
        <v>1</v>
      </c>
      <c r="AP8" s="15">
        <v>21</v>
      </c>
      <c r="AQ8" s="15">
        <v>3</v>
      </c>
      <c r="AR8" s="2">
        <v>7</v>
      </c>
      <c r="AS8" s="2">
        <v>4</v>
      </c>
      <c r="AT8" s="2">
        <v>2</v>
      </c>
      <c r="AU8" s="15">
        <v>16</v>
      </c>
      <c r="AV8" s="15">
        <v>3</v>
      </c>
      <c r="AW8" s="2">
        <v>0</v>
      </c>
      <c r="AX8" s="2">
        <v>1</v>
      </c>
      <c r="AY8" s="2">
        <v>0</v>
      </c>
      <c r="AZ8" s="15">
        <v>4</v>
      </c>
      <c r="BA8" s="15">
        <v>0</v>
      </c>
      <c r="BB8" s="2">
        <v>0</v>
      </c>
      <c r="BC8" s="2">
        <v>8</v>
      </c>
      <c r="BD8" s="2">
        <v>5</v>
      </c>
      <c r="BE8" s="15">
        <v>13</v>
      </c>
      <c r="BF8" s="15">
        <v>0</v>
      </c>
      <c r="BG8" s="2">
        <v>0</v>
      </c>
      <c r="BH8" s="2">
        <v>0</v>
      </c>
      <c r="BI8" s="2">
        <v>8</v>
      </c>
      <c r="BJ8" s="15">
        <v>8</v>
      </c>
      <c r="BK8" s="15">
        <v>1</v>
      </c>
      <c r="BL8" s="2">
        <v>8</v>
      </c>
      <c r="BM8" s="2">
        <v>9</v>
      </c>
      <c r="BN8" s="2">
        <v>2</v>
      </c>
      <c r="BO8" s="15">
        <v>20</v>
      </c>
      <c r="BP8" s="15">
        <v>0</v>
      </c>
      <c r="BQ8" s="2">
        <v>2</v>
      </c>
      <c r="BR8" s="2">
        <v>3</v>
      </c>
      <c r="BS8" s="2">
        <v>12</v>
      </c>
      <c r="BT8" s="15">
        <v>17</v>
      </c>
      <c r="BU8" s="15">
        <v>0</v>
      </c>
      <c r="BV8" s="2">
        <v>0</v>
      </c>
      <c r="BW8" s="2">
        <v>0</v>
      </c>
      <c r="BX8" s="2">
        <v>10</v>
      </c>
      <c r="BY8" s="15">
        <v>10</v>
      </c>
      <c r="BZ8" s="15">
        <v>0</v>
      </c>
      <c r="CA8" s="2">
        <v>0</v>
      </c>
      <c r="CB8" s="2">
        <v>5</v>
      </c>
      <c r="CC8" s="2">
        <v>7</v>
      </c>
      <c r="CD8" s="15">
        <v>12</v>
      </c>
      <c r="CE8" s="15">
        <v>4</v>
      </c>
      <c r="CF8" s="2">
        <v>11</v>
      </c>
      <c r="CG8" s="2">
        <v>7</v>
      </c>
      <c r="CH8" s="2">
        <v>2</v>
      </c>
      <c r="CI8" s="15">
        <v>24</v>
      </c>
      <c r="CJ8" s="15">
        <v>0</v>
      </c>
      <c r="CK8" s="2">
        <v>0</v>
      </c>
      <c r="CL8" s="2">
        <v>0</v>
      </c>
      <c r="CM8" s="2">
        <v>10</v>
      </c>
      <c r="CN8" s="15">
        <v>10</v>
      </c>
      <c r="CO8" s="15">
        <v>0</v>
      </c>
      <c r="CP8" s="2">
        <v>1</v>
      </c>
      <c r="CQ8" s="2">
        <v>2</v>
      </c>
      <c r="CR8" s="2">
        <v>21</v>
      </c>
      <c r="CS8" s="15">
        <v>24</v>
      </c>
      <c r="CT8" s="15">
        <v>0</v>
      </c>
      <c r="CU8" s="2">
        <v>16</v>
      </c>
      <c r="CV8" s="2">
        <v>10</v>
      </c>
      <c r="CW8" s="2">
        <v>0</v>
      </c>
      <c r="CX8" s="15">
        <v>26</v>
      </c>
      <c r="CY8" s="15">
        <v>0</v>
      </c>
      <c r="CZ8" s="2">
        <v>0</v>
      </c>
      <c r="DA8" s="2">
        <v>0</v>
      </c>
      <c r="DB8" s="2">
        <v>15</v>
      </c>
      <c r="DC8" s="15">
        <v>15</v>
      </c>
      <c r="DD8" s="15">
        <v>0</v>
      </c>
      <c r="DE8" s="2">
        <v>1</v>
      </c>
      <c r="DF8" s="2">
        <v>7</v>
      </c>
      <c r="DG8" s="2">
        <v>11</v>
      </c>
      <c r="DH8" s="15">
        <v>19</v>
      </c>
      <c r="DI8" s="15">
        <v>0</v>
      </c>
      <c r="DJ8" s="2">
        <v>0</v>
      </c>
      <c r="DK8" s="2">
        <v>0</v>
      </c>
      <c r="DL8" s="2">
        <v>12</v>
      </c>
      <c r="DM8" s="15">
        <v>12</v>
      </c>
      <c r="DN8" s="15">
        <v>279</v>
      </c>
      <c r="DO8" s="15">
        <v>344</v>
      </c>
      <c r="DP8" s="15">
        <v>20</v>
      </c>
      <c r="DQ8" s="2">
        <v>3</v>
      </c>
      <c r="DR8" s="2">
        <v>0</v>
      </c>
      <c r="DS8" s="2">
        <v>0</v>
      </c>
      <c r="DT8" s="15">
        <v>23</v>
      </c>
      <c r="DU8" s="15">
        <v>6</v>
      </c>
      <c r="DV8" s="2">
        <v>15</v>
      </c>
      <c r="DW8" s="2">
        <v>2</v>
      </c>
      <c r="DX8" s="2">
        <v>0</v>
      </c>
      <c r="DY8" s="15">
        <v>23</v>
      </c>
      <c r="DZ8" s="15">
        <v>20</v>
      </c>
      <c r="EA8" s="2">
        <v>1</v>
      </c>
      <c r="EB8" s="2">
        <v>0</v>
      </c>
      <c r="EC8" s="2">
        <v>0</v>
      </c>
      <c r="ED8" s="15">
        <v>21</v>
      </c>
      <c r="EE8" s="15">
        <v>10</v>
      </c>
      <c r="EF8" s="2">
        <v>5</v>
      </c>
      <c r="EG8" s="2">
        <v>0</v>
      </c>
      <c r="EH8" s="2">
        <v>1</v>
      </c>
      <c r="EI8" s="15">
        <v>16</v>
      </c>
      <c r="EJ8" s="15">
        <v>8</v>
      </c>
      <c r="EK8" s="2">
        <v>4</v>
      </c>
      <c r="EL8" s="2">
        <v>0</v>
      </c>
      <c r="EM8" s="2">
        <v>0</v>
      </c>
      <c r="EN8" s="15">
        <v>12</v>
      </c>
      <c r="EO8" s="15">
        <v>3</v>
      </c>
      <c r="EP8" s="2">
        <v>5</v>
      </c>
      <c r="EQ8" s="2">
        <v>5</v>
      </c>
      <c r="ER8" s="2">
        <v>5</v>
      </c>
      <c r="ES8" s="15">
        <v>18</v>
      </c>
      <c r="ET8" s="15">
        <v>0</v>
      </c>
      <c r="EU8" s="2">
        <v>3</v>
      </c>
      <c r="EV8" s="2">
        <v>9</v>
      </c>
      <c r="EW8" s="2">
        <v>12</v>
      </c>
      <c r="EX8" s="15">
        <v>24</v>
      </c>
      <c r="EY8" s="15">
        <v>5</v>
      </c>
      <c r="EZ8" s="2">
        <v>8</v>
      </c>
      <c r="FA8" s="2">
        <v>9</v>
      </c>
      <c r="FB8" s="2">
        <v>1</v>
      </c>
      <c r="FC8" s="15">
        <v>23</v>
      </c>
      <c r="FD8" s="15">
        <v>0</v>
      </c>
      <c r="FE8" s="2">
        <v>8</v>
      </c>
      <c r="FF8" s="2">
        <v>6</v>
      </c>
      <c r="FG8" s="2">
        <v>4</v>
      </c>
      <c r="FH8" s="15">
        <v>18</v>
      </c>
      <c r="FI8" s="15">
        <v>6</v>
      </c>
      <c r="FJ8" s="2">
        <v>6</v>
      </c>
      <c r="FK8" s="2">
        <v>12</v>
      </c>
      <c r="FL8" s="2">
        <v>5</v>
      </c>
      <c r="FM8" s="15">
        <v>29</v>
      </c>
      <c r="FN8" s="15">
        <v>1</v>
      </c>
      <c r="FO8" s="2">
        <v>2</v>
      </c>
      <c r="FP8" s="2">
        <v>0</v>
      </c>
      <c r="FQ8" s="2">
        <v>19</v>
      </c>
      <c r="FR8" s="15">
        <v>22</v>
      </c>
      <c r="FS8" s="15">
        <v>0</v>
      </c>
      <c r="FT8" s="2">
        <v>4</v>
      </c>
      <c r="FU8" s="2">
        <v>4</v>
      </c>
      <c r="FV8" s="2">
        <v>2</v>
      </c>
      <c r="FW8" s="15">
        <v>10</v>
      </c>
      <c r="FX8" s="15">
        <v>2</v>
      </c>
      <c r="FY8" s="2">
        <v>3</v>
      </c>
      <c r="FZ8" s="2">
        <v>11</v>
      </c>
      <c r="GA8" s="2">
        <v>10</v>
      </c>
      <c r="GB8" s="15">
        <v>26</v>
      </c>
      <c r="GC8" s="15">
        <v>1</v>
      </c>
      <c r="GD8" s="2">
        <v>2</v>
      </c>
      <c r="GE8" s="2">
        <v>0</v>
      </c>
      <c r="GF8" s="2">
        <v>15</v>
      </c>
      <c r="GG8" s="15">
        <v>18</v>
      </c>
      <c r="GH8" s="15">
        <v>0</v>
      </c>
      <c r="GI8" s="2">
        <v>2</v>
      </c>
      <c r="GJ8" s="2">
        <v>9</v>
      </c>
      <c r="GK8" s="2">
        <v>0</v>
      </c>
      <c r="GL8" s="15">
        <v>11</v>
      </c>
      <c r="GM8" s="15">
        <v>0</v>
      </c>
      <c r="GN8" s="2">
        <v>0</v>
      </c>
      <c r="GO8" s="2">
        <v>9</v>
      </c>
      <c r="GP8" s="2">
        <v>8</v>
      </c>
      <c r="GQ8" s="15">
        <v>17</v>
      </c>
      <c r="GR8" s="15">
        <v>0</v>
      </c>
      <c r="GS8" s="2">
        <v>0</v>
      </c>
      <c r="GT8" s="2">
        <v>0</v>
      </c>
      <c r="GU8" s="2">
        <v>11</v>
      </c>
      <c r="GV8" s="15">
        <v>11</v>
      </c>
      <c r="GW8" s="15">
        <v>0</v>
      </c>
      <c r="GX8" s="2">
        <v>1</v>
      </c>
      <c r="GY8" s="2">
        <v>5</v>
      </c>
      <c r="GZ8" s="2">
        <v>4</v>
      </c>
      <c r="HA8" s="15">
        <v>10</v>
      </c>
      <c r="HB8" s="15">
        <v>332</v>
      </c>
      <c r="HC8" s="15">
        <v>332</v>
      </c>
      <c r="HD8" s="16">
        <v>676</v>
      </c>
    </row>
    <row r="9" spans="1:212" ht="12.75">
      <c r="A9" s="7">
        <v>4</v>
      </c>
      <c r="B9" s="15">
        <v>6</v>
      </c>
      <c r="C9" s="2">
        <v>1</v>
      </c>
      <c r="D9" s="2">
        <v>0</v>
      </c>
      <c r="E9" s="2">
        <v>0</v>
      </c>
      <c r="F9" s="15">
        <v>7</v>
      </c>
      <c r="G9" s="15">
        <v>7</v>
      </c>
      <c r="H9" s="2">
        <v>0</v>
      </c>
      <c r="I9" s="2">
        <v>0</v>
      </c>
      <c r="J9" s="2">
        <v>0</v>
      </c>
      <c r="K9" s="15">
        <v>7</v>
      </c>
      <c r="L9" s="15">
        <v>5</v>
      </c>
      <c r="M9" s="2">
        <v>5</v>
      </c>
      <c r="N9" s="2">
        <v>0</v>
      </c>
      <c r="O9" s="2">
        <v>1</v>
      </c>
      <c r="P9" s="15">
        <v>11</v>
      </c>
      <c r="Q9" s="15">
        <v>9</v>
      </c>
      <c r="R9" s="2">
        <v>6</v>
      </c>
      <c r="S9" s="2">
        <v>6</v>
      </c>
      <c r="T9" s="2">
        <v>3</v>
      </c>
      <c r="U9" s="15">
        <v>24</v>
      </c>
      <c r="V9" s="15">
        <v>49</v>
      </c>
      <c r="W9" s="15">
        <v>18</v>
      </c>
      <c r="X9" s="2">
        <v>0</v>
      </c>
      <c r="Y9" s="2">
        <v>1</v>
      </c>
      <c r="Z9" s="2">
        <v>2</v>
      </c>
      <c r="AA9" s="15">
        <v>21</v>
      </c>
      <c r="AB9" s="15">
        <v>5</v>
      </c>
      <c r="AC9" s="2">
        <v>3</v>
      </c>
      <c r="AD9" s="2">
        <v>1</v>
      </c>
      <c r="AE9" s="2">
        <v>0</v>
      </c>
      <c r="AF9" s="15">
        <v>9</v>
      </c>
      <c r="AG9" s="15">
        <v>19</v>
      </c>
      <c r="AH9" s="2">
        <v>7</v>
      </c>
      <c r="AI9" s="2">
        <v>2</v>
      </c>
      <c r="AJ9" s="2">
        <v>3</v>
      </c>
      <c r="AK9" s="15">
        <v>31</v>
      </c>
      <c r="AL9" s="15">
        <v>4</v>
      </c>
      <c r="AM9" s="2">
        <v>13</v>
      </c>
      <c r="AN9" s="2">
        <v>6</v>
      </c>
      <c r="AO9" s="2">
        <v>1</v>
      </c>
      <c r="AP9" s="15">
        <v>24</v>
      </c>
      <c r="AQ9" s="15">
        <v>0</v>
      </c>
      <c r="AR9" s="2">
        <v>3</v>
      </c>
      <c r="AS9" s="2">
        <v>4</v>
      </c>
      <c r="AT9" s="2">
        <v>2</v>
      </c>
      <c r="AU9" s="15">
        <v>9</v>
      </c>
      <c r="AV9" s="15">
        <v>5</v>
      </c>
      <c r="AW9" s="2">
        <v>0</v>
      </c>
      <c r="AX9" s="2">
        <v>0</v>
      </c>
      <c r="AY9" s="2">
        <v>0</v>
      </c>
      <c r="AZ9" s="15">
        <v>5</v>
      </c>
      <c r="BA9" s="15">
        <v>0</v>
      </c>
      <c r="BB9" s="2">
        <v>0</v>
      </c>
      <c r="BC9" s="2">
        <v>0</v>
      </c>
      <c r="BD9" s="2">
        <v>7</v>
      </c>
      <c r="BE9" s="15">
        <v>7</v>
      </c>
      <c r="BF9" s="15">
        <v>0</v>
      </c>
      <c r="BG9" s="2">
        <v>0</v>
      </c>
      <c r="BH9" s="2">
        <v>2</v>
      </c>
      <c r="BI9" s="2">
        <v>10</v>
      </c>
      <c r="BJ9" s="15">
        <v>12</v>
      </c>
      <c r="BK9" s="15">
        <v>14</v>
      </c>
      <c r="BL9" s="2">
        <v>20</v>
      </c>
      <c r="BM9" s="2">
        <v>4</v>
      </c>
      <c r="BN9" s="2">
        <v>1</v>
      </c>
      <c r="BO9" s="15">
        <v>39</v>
      </c>
      <c r="BP9" s="15">
        <v>0</v>
      </c>
      <c r="BQ9" s="2">
        <v>0</v>
      </c>
      <c r="BR9" s="2">
        <v>2</v>
      </c>
      <c r="BS9" s="2">
        <v>3</v>
      </c>
      <c r="BT9" s="15">
        <v>5</v>
      </c>
      <c r="BU9" s="15">
        <v>0</v>
      </c>
      <c r="BV9" s="2">
        <v>0</v>
      </c>
      <c r="BW9" s="2">
        <v>0</v>
      </c>
      <c r="BX9" s="2">
        <v>10</v>
      </c>
      <c r="BY9" s="15">
        <v>10</v>
      </c>
      <c r="BZ9" s="15">
        <v>0</v>
      </c>
      <c r="CA9" s="2">
        <v>0</v>
      </c>
      <c r="CB9" s="2">
        <v>6</v>
      </c>
      <c r="CC9" s="2">
        <v>0</v>
      </c>
      <c r="CD9" s="15">
        <v>6</v>
      </c>
      <c r="CE9" s="15">
        <v>0</v>
      </c>
      <c r="CF9" s="2">
        <v>4</v>
      </c>
      <c r="CG9" s="2">
        <v>3</v>
      </c>
      <c r="CH9" s="2">
        <v>1</v>
      </c>
      <c r="CI9" s="15">
        <v>8</v>
      </c>
      <c r="CJ9" s="15">
        <v>0</v>
      </c>
      <c r="CK9" s="2">
        <v>0</v>
      </c>
      <c r="CL9" s="2">
        <v>0</v>
      </c>
      <c r="CM9" s="2">
        <v>10</v>
      </c>
      <c r="CN9" s="15">
        <v>10</v>
      </c>
      <c r="CO9" s="15">
        <v>0</v>
      </c>
      <c r="CP9" s="2">
        <v>0</v>
      </c>
      <c r="CQ9" s="2">
        <v>0</v>
      </c>
      <c r="CR9" s="2">
        <v>20</v>
      </c>
      <c r="CS9" s="15">
        <v>20</v>
      </c>
      <c r="CT9" s="15">
        <v>0</v>
      </c>
      <c r="CU9" s="2">
        <v>16</v>
      </c>
      <c r="CV9" s="2">
        <v>12</v>
      </c>
      <c r="CW9" s="2">
        <v>0</v>
      </c>
      <c r="CX9" s="15">
        <v>28</v>
      </c>
      <c r="CY9" s="15">
        <v>0</v>
      </c>
      <c r="CZ9" s="2">
        <v>0</v>
      </c>
      <c r="DA9" s="2">
        <v>0</v>
      </c>
      <c r="DB9" s="2">
        <v>10</v>
      </c>
      <c r="DC9" s="15">
        <v>10</v>
      </c>
      <c r="DD9" s="15">
        <v>0</v>
      </c>
      <c r="DE9" s="2">
        <v>0</v>
      </c>
      <c r="DF9" s="2">
        <v>5</v>
      </c>
      <c r="DG9" s="2">
        <v>5</v>
      </c>
      <c r="DH9" s="15">
        <v>10</v>
      </c>
      <c r="DI9" s="15">
        <v>0</v>
      </c>
      <c r="DJ9" s="2">
        <v>0</v>
      </c>
      <c r="DK9" s="2">
        <v>0</v>
      </c>
      <c r="DL9" s="2">
        <v>10</v>
      </c>
      <c r="DM9" s="15">
        <v>10</v>
      </c>
      <c r="DN9" s="15">
        <v>274</v>
      </c>
      <c r="DO9" s="15">
        <v>323</v>
      </c>
      <c r="DP9" s="15">
        <v>20</v>
      </c>
      <c r="DQ9" s="2">
        <v>4</v>
      </c>
      <c r="DR9" s="2">
        <v>1</v>
      </c>
      <c r="DS9" s="2">
        <v>0</v>
      </c>
      <c r="DT9" s="15">
        <v>25</v>
      </c>
      <c r="DU9" s="15">
        <v>6</v>
      </c>
      <c r="DV9" s="2">
        <v>3</v>
      </c>
      <c r="DW9" s="2">
        <v>1</v>
      </c>
      <c r="DX9" s="2">
        <v>3</v>
      </c>
      <c r="DY9" s="15">
        <v>13</v>
      </c>
      <c r="DZ9" s="15">
        <v>20</v>
      </c>
      <c r="EA9" s="2">
        <v>0</v>
      </c>
      <c r="EB9" s="2">
        <v>0</v>
      </c>
      <c r="EC9" s="2">
        <v>0</v>
      </c>
      <c r="ED9" s="15">
        <v>20</v>
      </c>
      <c r="EE9" s="15">
        <v>13</v>
      </c>
      <c r="EF9" s="2">
        <v>8</v>
      </c>
      <c r="EG9" s="2">
        <v>0</v>
      </c>
      <c r="EH9" s="2">
        <v>1</v>
      </c>
      <c r="EI9" s="15">
        <v>22</v>
      </c>
      <c r="EJ9" s="15">
        <v>6</v>
      </c>
      <c r="EK9" s="2">
        <v>5</v>
      </c>
      <c r="EL9" s="2">
        <v>0</v>
      </c>
      <c r="EM9" s="2">
        <v>0</v>
      </c>
      <c r="EN9" s="15">
        <v>11</v>
      </c>
      <c r="EO9" s="15">
        <v>2</v>
      </c>
      <c r="EP9" s="2">
        <v>12</v>
      </c>
      <c r="EQ9" s="2">
        <v>2</v>
      </c>
      <c r="ER9" s="2">
        <v>2</v>
      </c>
      <c r="ES9" s="15">
        <v>18</v>
      </c>
      <c r="ET9" s="15">
        <v>0</v>
      </c>
      <c r="EU9" s="2">
        <v>7</v>
      </c>
      <c r="EV9" s="2">
        <v>10</v>
      </c>
      <c r="EW9" s="2">
        <v>6</v>
      </c>
      <c r="EX9" s="15">
        <v>23</v>
      </c>
      <c r="EY9" s="15">
        <v>7</v>
      </c>
      <c r="EZ9" s="2">
        <v>2</v>
      </c>
      <c r="FA9" s="2">
        <v>0</v>
      </c>
      <c r="FB9" s="2">
        <v>11</v>
      </c>
      <c r="FC9" s="15">
        <v>20</v>
      </c>
      <c r="FD9" s="15">
        <v>0</v>
      </c>
      <c r="FE9" s="2">
        <v>0</v>
      </c>
      <c r="FF9" s="2">
        <v>12</v>
      </c>
      <c r="FG9" s="2">
        <v>0</v>
      </c>
      <c r="FH9" s="15">
        <v>12</v>
      </c>
      <c r="FI9" s="15">
        <v>4</v>
      </c>
      <c r="FJ9" s="2">
        <v>7</v>
      </c>
      <c r="FK9" s="2">
        <v>8</v>
      </c>
      <c r="FL9" s="2">
        <v>0</v>
      </c>
      <c r="FM9" s="15">
        <v>19</v>
      </c>
      <c r="FN9" s="15">
        <v>0</v>
      </c>
      <c r="FO9" s="2">
        <v>0</v>
      </c>
      <c r="FP9" s="2">
        <v>3</v>
      </c>
      <c r="FQ9" s="2">
        <v>19</v>
      </c>
      <c r="FR9" s="15">
        <v>22</v>
      </c>
      <c r="FS9" s="15">
        <v>0</v>
      </c>
      <c r="FT9" s="2">
        <v>2</v>
      </c>
      <c r="FU9" s="2">
        <v>6</v>
      </c>
      <c r="FV9" s="2">
        <v>4</v>
      </c>
      <c r="FW9" s="15">
        <v>12</v>
      </c>
      <c r="FX9" s="15">
        <v>2</v>
      </c>
      <c r="FY9" s="2">
        <v>0</v>
      </c>
      <c r="FZ9" s="2">
        <v>5</v>
      </c>
      <c r="GA9" s="2">
        <v>8</v>
      </c>
      <c r="GB9" s="15">
        <v>15</v>
      </c>
      <c r="GC9" s="15">
        <v>2</v>
      </c>
      <c r="GD9" s="2">
        <v>0</v>
      </c>
      <c r="GE9" s="2">
        <v>1</v>
      </c>
      <c r="GF9" s="2">
        <v>17</v>
      </c>
      <c r="GG9" s="15">
        <v>20</v>
      </c>
      <c r="GH9" s="15">
        <v>0</v>
      </c>
      <c r="GI9" s="2">
        <v>0</v>
      </c>
      <c r="GJ9" s="2">
        <v>6</v>
      </c>
      <c r="GK9" s="2">
        <v>11</v>
      </c>
      <c r="GL9" s="15">
        <v>17</v>
      </c>
      <c r="GM9" s="15">
        <v>0</v>
      </c>
      <c r="GN9" s="2">
        <v>0</v>
      </c>
      <c r="GO9" s="2">
        <v>6</v>
      </c>
      <c r="GP9" s="2">
        <v>6</v>
      </c>
      <c r="GQ9" s="15">
        <v>12</v>
      </c>
      <c r="GR9" s="15">
        <v>0</v>
      </c>
      <c r="GS9" s="2">
        <v>1</v>
      </c>
      <c r="GT9" s="2">
        <v>5</v>
      </c>
      <c r="GU9" s="2">
        <v>15</v>
      </c>
      <c r="GV9" s="15">
        <v>21</v>
      </c>
      <c r="GW9" s="15">
        <v>0</v>
      </c>
      <c r="GX9" s="2">
        <v>2</v>
      </c>
      <c r="GY9" s="2">
        <v>5</v>
      </c>
      <c r="GZ9" s="2">
        <v>6</v>
      </c>
      <c r="HA9" s="15">
        <v>13</v>
      </c>
      <c r="HB9" s="15">
        <v>315</v>
      </c>
      <c r="HC9" s="15">
        <v>315</v>
      </c>
      <c r="HD9" s="16">
        <v>638</v>
      </c>
    </row>
    <row r="10" spans="1:212" ht="12.75">
      <c r="A10" s="17" t="s">
        <v>35</v>
      </c>
      <c r="B10" s="18">
        <v>53</v>
      </c>
      <c r="C10" s="19">
        <v>1</v>
      </c>
      <c r="D10" s="19">
        <v>0</v>
      </c>
      <c r="E10" s="19">
        <v>0</v>
      </c>
      <c r="F10" s="18">
        <v>54</v>
      </c>
      <c r="G10" s="18">
        <v>27</v>
      </c>
      <c r="H10" s="19">
        <v>5</v>
      </c>
      <c r="I10" s="19">
        <v>0</v>
      </c>
      <c r="J10" s="19">
        <v>1</v>
      </c>
      <c r="K10" s="18">
        <v>33</v>
      </c>
      <c r="L10" s="18">
        <v>16</v>
      </c>
      <c r="M10" s="19">
        <v>18</v>
      </c>
      <c r="N10" s="19">
        <v>4</v>
      </c>
      <c r="O10" s="19">
        <v>4</v>
      </c>
      <c r="P10" s="18">
        <v>42</v>
      </c>
      <c r="Q10" s="18">
        <v>14</v>
      </c>
      <c r="R10" s="19">
        <v>56</v>
      </c>
      <c r="S10" s="19">
        <v>32</v>
      </c>
      <c r="T10" s="19">
        <v>6</v>
      </c>
      <c r="U10" s="18">
        <v>108</v>
      </c>
      <c r="V10" s="18">
        <v>237</v>
      </c>
      <c r="W10" s="18">
        <v>40</v>
      </c>
      <c r="X10" s="19">
        <v>1</v>
      </c>
      <c r="Y10" s="19">
        <v>1</v>
      </c>
      <c r="Z10" s="19">
        <v>3</v>
      </c>
      <c r="AA10" s="18">
        <v>45</v>
      </c>
      <c r="AB10" s="18">
        <v>22</v>
      </c>
      <c r="AC10" s="19">
        <v>20</v>
      </c>
      <c r="AD10" s="19">
        <v>4</v>
      </c>
      <c r="AE10" s="19">
        <v>0</v>
      </c>
      <c r="AF10" s="18">
        <v>46</v>
      </c>
      <c r="AG10" s="18">
        <v>48</v>
      </c>
      <c r="AH10" s="19">
        <v>24</v>
      </c>
      <c r="AI10" s="19">
        <v>2</v>
      </c>
      <c r="AJ10" s="19">
        <v>5</v>
      </c>
      <c r="AK10" s="18">
        <v>79</v>
      </c>
      <c r="AL10" s="18">
        <v>11</v>
      </c>
      <c r="AM10" s="19">
        <v>45</v>
      </c>
      <c r="AN10" s="19">
        <v>23</v>
      </c>
      <c r="AO10" s="19">
        <v>2</v>
      </c>
      <c r="AP10" s="18">
        <v>81</v>
      </c>
      <c r="AQ10" s="18">
        <v>13</v>
      </c>
      <c r="AR10" s="19">
        <v>21</v>
      </c>
      <c r="AS10" s="19">
        <v>16</v>
      </c>
      <c r="AT10" s="19">
        <v>21</v>
      </c>
      <c r="AU10" s="18">
        <v>71</v>
      </c>
      <c r="AV10" s="18">
        <v>11</v>
      </c>
      <c r="AW10" s="19">
        <v>6</v>
      </c>
      <c r="AX10" s="19">
        <v>2</v>
      </c>
      <c r="AY10" s="19">
        <v>1</v>
      </c>
      <c r="AZ10" s="18">
        <v>20</v>
      </c>
      <c r="BA10" s="18">
        <v>10</v>
      </c>
      <c r="BB10" s="19">
        <v>3</v>
      </c>
      <c r="BC10" s="19">
        <v>22</v>
      </c>
      <c r="BD10" s="19">
        <v>21</v>
      </c>
      <c r="BE10" s="18">
        <v>56</v>
      </c>
      <c r="BF10" s="18">
        <v>0</v>
      </c>
      <c r="BG10" s="19">
        <v>0</v>
      </c>
      <c r="BH10" s="19">
        <v>3</v>
      </c>
      <c r="BI10" s="19">
        <v>55</v>
      </c>
      <c r="BJ10" s="18">
        <v>58</v>
      </c>
      <c r="BK10" s="18">
        <v>17</v>
      </c>
      <c r="BL10" s="19">
        <v>46</v>
      </c>
      <c r="BM10" s="19">
        <v>29</v>
      </c>
      <c r="BN10" s="19">
        <v>7</v>
      </c>
      <c r="BO10" s="18">
        <v>99</v>
      </c>
      <c r="BP10" s="18">
        <v>0</v>
      </c>
      <c r="BQ10" s="19">
        <v>2</v>
      </c>
      <c r="BR10" s="19">
        <v>5</v>
      </c>
      <c r="BS10" s="19">
        <v>39</v>
      </c>
      <c r="BT10" s="18">
        <v>46</v>
      </c>
      <c r="BU10" s="18">
        <v>0</v>
      </c>
      <c r="BV10" s="19">
        <v>0</v>
      </c>
      <c r="BW10" s="19">
        <v>0</v>
      </c>
      <c r="BX10" s="19">
        <v>40</v>
      </c>
      <c r="BY10" s="18">
        <v>40</v>
      </c>
      <c r="BZ10" s="18">
        <v>0</v>
      </c>
      <c r="CA10" s="19">
        <v>7</v>
      </c>
      <c r="CB10" s="19">
        <v>27</v>
      </c>
      <c r="CC10" s="19">
        <v>19</v>
      </c>
      <c r="CD10" s="18">
        <v>53</v>
      </c>
      <c r="CE10" s="18">
        <v>8</v>
      </c>
      <c r="CF10" s="19">
        <v>19</v>
      </c>
      <c r="CG10" s="19">
        <v>19</v>
      </c>
      <c r="CH10" s="19">
        <v>7</v>
      </c>
      <c r="CI10" s="18">
        <v>53</v>
      </c>
      <c r="CJ10" s="18">
        <v>0</v>
      </c>
      <c r="CK10" s="19">
        <v>0</v>
      </c>
      <c r="CL10" s="19">
        <v>0</v>
      </c>
      <c r="CM10" s="19">
        <v>40</v>
      </c>
      <c r="CN10" s="18">
        <v>40</v>
      </c>
      <c r="CO10" s="18">
        <v>0</v>
      </c>
      <c r="CP10" s="19">
        <v>4</v>
      </c>
      <c r="CQ10" s="19">
        <v>7</v>
      </c>
      <c r="CR10" s="19">
        <v>75</v>
      </c>
      <c r="CS10" s="18">
        <v>86</v>
      </c>
      <c r="CT10" s="18">
        <v>0</v>
      </c>
      <c r="CU10" s="19">
        <v>41</v>
      </c>
      <c r="CV10" s="19">
        <v>42</v>
      </c>
      <c r="CW10" s="19">
        <v>0</v>
      </c>
      <c r="CX10" s="18">
        <v>83</v>
      </c>
      <c r="CY10" s="18">
        <v>0</v>
      </c>
      <c r="CZ10" s="19">
        <v>0</v>
      </c>
      <c r="DA10" s="19">
        <v>0</v>
      </c>
      <c r="DB10" s="19">
        <v>55</v>
      </c>
      <c r="DC10" s="18">
        <v>55</v>
      </c>
      <c r="DD10" s="18">
        <v>0</v>
      </c>
      <c r="DE10" s="19">
        <v>11</v>
      </c>
      <c r="DF10" s="19">
        <v>27</v>
      </c>
      <c r="DG10" s="19">
        <v>40</v>
      </c>
      <c r="DH10" s="18">
        <v>78</v>
      </c>
      <c r="DI10" s="18">
        <v>0</v>
      </c>
      <c r="DJ10" s="19">
        <v>6</v>
      </c>
      <c r="DK10" s="19">
        <v>2</v>
      </c>
      <c r="DL10" s="19">
        <v>40</v>
      </c>
      <c r="DM10" s="18">
        <v>48</v>
      </c>
      <c r="DN10" s="18">
        <v>1137</v>
      </c>
      <c r="DO10" s="18">
        <v>1374</v>
      </c>
      <c r="DP10" s="18">
        <v>80</v>
      </c>
      <c r="DQ10" s="19">
        <v>9</v>
      </c>
      <c r="DR10" s="19">
        <v>1</v>
      </c>
      <c r="DS10" s="19">
        <v>0</v>
      </c>
      <c r="DT10" s="18">
        <v>90</v>
      </c>
      <c r="DU10" s="18">
        <v>22</v>
      </c>
      <c r="DV10" s="19">
        <v>26</v>
      </c>
      <c r="DW10" s="19">
        <v>7</v>
      </c>
      <c r="DX10" s="19">
        <v>7</v>
      </c>
      <c r="DY10" s="18">
        <v>62</v>
      </c>
      <c r="DZ10" s="18">
        <v>75</v>
      </c>
      <c r="EA10" s="19">
        <v>4</v>
      </c>
      <c r="EB10" s="19">
        <v>1</v>
      </c>
      <c r="EC10" s="19">
        <v>1</v>
      </c>
      <c r="ED10" s="18">
        <v>81</v>
      </c>
      <c r="EE10" s="18">
        <v>39</v>
      </c>
      <c r="EF10" s="19">
        <v>30</v>
      </c>
      <c r="EG10" s="19">
        <v>3</v>
      </c>
      <c r="EH10" s="19">
        <v>6</v>
      </c>
      <c r="EI10" s="18">
        <v>78</v>
      </c>
      <c r="EJ10" s="18">
        <v>34</v>
      </c>
      <c r="EK10" s="19">
        <v>25</v>
      </c>
      <c r="EL10" s="19">
        <v>2</v>
      </c>
      <c r="EM10" s="19">
        <v>0</v>
      </c>
      <c r="EN10" s="18">
        <v>61</v>
      </c>
      <c r="EO10" s="18">
        <v>11</v>
      </c>
      <c r="EP10" s="19">
        <v>23</v>
      </c>
      <c r="EQ10" s="19">
        <v>16</v>
      </c>
      <c r="ER10" s="19">
        <v>9</v>
      </c>
      <c r="ES10" s="18">
        <v>59</v>
      </c>
      <c r="ET10" s="18">
        <v>0</v>
      </c>
      <c r="EU10" s="19">
        <v>17</v>
      </c>
      <c r="EV10" s="19">
        <v>31</v>
      </c>
      <c r="EW10" s="19">
        <v>32</v>
      </c>
      <c r="EX10" s="18">
        <v>80</v>
      </c>
      <c r="EY10" s="18">
        <v>20</v>
      </c>
      <c r="EZ10" s="19">
        <v>19</v>
      </c>
      <c r="FA10" s="19">
        <v>17</v>
      </c>
      <c r="FB10" s="19">
        <v>21</v>
      </c>
      <c r="FC10" s="18">
        <v>77</v>
      </c>
      <c r="FD10" s="18">
        <v>1</v>
      </c>
      <c r="FE10" s="19">
        <v>22</v>
      </c>
      <c r="FF10" s="19">
        <v>25</v>
      </c>
      <c r="FG10" s="19">
        <v>6</v>
      </c>
      <c r="FH10" s="18">
        <v>54</v>
      </c>
      <c r="FI10" s="18">
        <v>13</v>
      </c>
      <c r="FJ10" s="19">
        <v>23</v>
      </c>
      <c r="FK10" s="19">
        <v>31</v>
      </c>
      <c r="FL10" s="19">
        <v>7</v>
      </c>
      <c r="FM10" s="18">
        <v>74</v>
      </c>
      <c r="FN10" s="18">
        <v>6</v>
      </c>
      <c r="FO10" s="19">
        <v>3</v>
      </c>
      <c r="FP10" s="19">
        <v>3</v>
      </c>
      <c r="FQ10" s="19">
        <v>66</v>
      </c>
      <c r="FR10" s="18">
        <v>78</v>
      </c>
      <c r="FS10" s="18">
        <v>4</v>
      </c>
      <c r="FT10" s="19">
        <v>11</v>
      </c>
      <c r="FU10" s="19">
        <v>22</v>
      </c>
      <c r="FV10" s="19">
        <v>20</v>
      </c>
      <c r="FW10" s="18">
        <v>57</v>
      </c>
      <c r="FX10" s="18">
        <v>7</v>
      </c>
      <c r="FY10" s="19">
        <v>5</v>
      </c>
      <c r="FZ10" s="19">
        <v>22</v>
      </c>
      <c r="GA10" s="19">
        <v>27</v>
      </c>
      <c r="GB10" s="18">
        <v>61</v>
      </c>
      <c r="GC10" s="18">
        <v>5</v>
      </c>
      <c r="GD10" s="19">
        <v>4</v>
      </c>
      <c r="GE10" s="19">
        <v>2</v>
      </c>
      <c r="GF10" s="19">
        <v>54</v>
      </c>
      <c r="GG10" s="18">
        <v>65</v>
      </c>
      <c r="GH10" s="18">
        <v>0</v>
      </c>
      <c r="GI10" s="19">
        <v>2</v>
      </c>
      <c r="GJ10" s="19">
        <v>30</v>
      </c>
      <c r="GK10" s="19">
        <v>22</v>
      </c>
      <c r="GL10" s="18">
        <v>54</v>
      </c>
      <c r="GM10" s="18">
        <v>1</v>
      </c>
      <c r="GN10" s="19">
        <v>5</v>
      </c>
      <c r="GO10" s="19">
        <v>33</v>
      </c>
      <c r="GP10" s="19">
        <v>23</v>
      </c>
      <c r="GQ10" s="18">
        <v>62</v>
      </c>
      <c r="GR10" s="18">
        <v>2</v>
      </c>
      <c r="GS10" s="19">
        <v>1</v>
      </c>
      <c r="GT10" s="19">
        <v>6</v>
      </c>
      <c r="GU10" s="19">
        <v>52</v>
      </c>
      <c r="GV10" s="18">
        <v>61</v>
      </c>
      <c r="GW10" s="18">
        <v>0</v>
      </c>
      <c r="GX10" s="19">
        <v>7</v>
      </c>
      <c r="GY10" s="19">
        <v>24</v>
      </c>
      <c r="GZ10" s="19">
        <v>34</v>
      </c>
      <c r="HA10" s="18">
        <v>65</v>
      </c>
      <c r="HB10" s="18">
        <v>1219</v>
      </c>
      <c r="HC10" s="18">
        <v>1219</v>
      </c>
      <c r="HD10" s="20">
        <v>2593</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X33"/>
  <sheetViews>
    <sheetView tabSelected="1" workbookViewId="0" topLeftCell="A1">
      <selection activeCell="B10" sqref="B10"/>
    </sheetView>
  </sheetViews>
  <sheetFormatPr defaultColWidth="9.00390625" defaultRowHeight="12.75"/>
  <cols>
    <col min="1" max="1" width="31.875" style="21" customWidth="1"/>
    <col min="2" max="2" width="12.00390625" style="29" bestFit="1" customWidth="1"/>
    <col min="3" max="3" width="3.00390625" style="21" customWidth="1"/>
    <col min="4" max="5" width="2.625" style="21" customWidth="1"/>
    <col min="6" max="6" width="4.625" style="29" customWidth="1"/>
    <col min="7" max="7" width="10.125" style="21" bestFit="1" customWidth="1"/>
    <col min="8" max="9" width="2.00390625" style="21" bestFit="1" customWidth="1"/>
    <col min="10" max="10" width="2.00390625" style="29" bestFit="1" customWidth="1"/>
    <col min="11" max="11" width="2.75390625" style="21" customWidth="1"/>
    <col min="12" max="12" width="10.125" style="21" customWidth="1"/>
    <col min="13" max="13" width="3.00390625" style="21" customWidth="1"/>
    <col min="14" max="14" width="2.00390625" style="29" bestFit="1" customWidth="1"/>
    <col min="15" max="15" width="2.00390625" style="21" bestFit="1" customWidth="1"/>
    <col min="16" max="16" width="3.375" style="21" customWidth="1"/>
    <col min="17" max="17" width="9.75390625" style="21" customWidth="1"/>
    <col min="18" max="20" width="3.00390625" style="21" bestFit="1" customWidth="1"/>
    <col min="21" max="21" width="3.25390625" style="21" customWidth="1"/>
    <col min="22" max="22" width="9.75390625" style="21" customWidth="1"/>
    <col min="23" max="25" width="2.00390625" style="21" bestFit="1" customWidth="1"/>
    <col min="26" max="26" width="2.875" style="21" customWidth="1"/>
    <col min="27" max="27" width="9.75390625" style="21" customWidth="1"/>
    <col min="28" max="28" width="3.00390625" style="21" bestFit="1" customWidth="1"/>
    <col min="29" max="30" width="2.00390625" style="21" bestFit="1" customWidth="1"/>
    <col min="31" max="31" width="3.125" style="21" customWidth="1"/>
    <col min="32" max="32" width="9.75390625" style="21" customWidth="1"/>
    <col min="33" max="33" width="3.00390625" style="21" bestFit="1" customWidth="1"/>
    <col min="34" max="35" width="2.00390625" style="21" bestFit="1" customWidth="1"/>
    <col min="36" max="36" width="3.625" style="21" customWidth="1"/>
    <col min="37" max="37" width="9.75390625" style="21" customWidth="1"/>
    <col min="38" max="39" width="3.00390625" style="21" bestFit="1" customWidth="1"/>
    <col min="40" max="40" width="2.00390625" style="21" bestFit="1" customWidth="1"/>
    <col min="41" max="41" width="3.25390625" style="21" customWidth="1"/>
    <col min="42" max="42" width="9.75390625" style="21" customWidth="1"/>
    <col min="43" max="45" width="3.00390625" style="21" bestFit="1" customWidth="1"/>
    <col min="46" max="46" width="3.25390625" style="21" customWidth="1"/>
    <col min="47" max="47" width="9.75390625" style="21" customWidth="1"/>
    <col min="48" max="48" width="3.00390625" style="21" bestFit="1" customWidth="1"/>
    <col min="49" max="50" width="2.00390625" style="21" bestFit="1" customWidth="1"/>
    <col min="51" max="51" width="3.625" style="21" customWidth="1"/>
    <col min="52" max="52" width="9.75390625" style="21" customWidth="1"/>
    <col min="53" max="53" width="2.00390625" style="21" bestFit="1" customWidth="1"/>
    <col min="54" max="55" width="3.00390625" style="21" bestFit="1" customWidth="1"/>
    <col min="56" max="56" width="4.00390625" style="21" customWidth="1"/>
    <col min="57" max="57" width="9.75390625" style="21" customWidth="1"/>
    <col min="58" max="59" width="2.00390625" style="21" bestFit="1" customWidth="1"/>
    <col min="60" max="60" width="3.00390625" style="21" bestFit="1" customWidth="1"/>
    <col min="61" max="61" width="3.875" style="21" customWidth="1"/>
    <col min="62" max="62" width="9.75390625" style="21" customWidth="1"/>
    <col min="63" max="65" width="3.00390625" style="21" bestFit="1" customWidth="1"/>
    <col min="66" max="66" width="3.625" style="21" customWidth="1"/>
    <col min="67" max="67" width="9.75390625" style="21" customWidth="1"/>
    <col min="68" max="69" width="2.00390625" style="21" bestFit="1" customWidth="1"/>
    <col min="70" max="70" width="3.00390625" style="21" bestFit="1" customWidth="1"/>
    <col min="71" max="71" width="3.375" style="21" customWidth="1"/>
    <col min="72" max="72" width="9.75390625" style="21" customWidth="1"/>
    <col min="73" max="74" width="2.00390625" style="21" bestFit="1" customWidth="1"/>
    <col min="75" max="75" width="3.00390625" style="21" bestFit="1" customWidth="1"/>
    <col min="76" max="76" width="3.875" style="21" customWidth="1"/>
    <col min="77" max="77" width="9.75390625" style="21" customWidth="1"/>
    <col min="78" max="80" width="3.00390625" style="21" bestFit="1" customWidth="1"/>
    <col min="81" max="81" width="3.625" style="21" customWidth="1"/>
    <col min="82" max="82" width="9.75390625" style="21" customWidth="1"/>
    <col min="83" max="85" width="3.00390625" style="21" bestFit="1" customWidth="1"/>
    <col min="86" max="86" width="3.375" style="21" customWidth="1"/>
    <col min="87" max="87" width="9.75390625" style="21" customWidth="1"/>
    <col min="88" max="89" width="2.00390625" style="21" bestFit="1" customWidth="1"/>
    <col min="90" max="90" width="3.00390625" style="21" bestFit="1" customWidth="1"/>
    <col min="91" max="91" width="3.625" style="21" customWidth="1"/>
    <col min="92" max="92" width="5.625" style="21" customWidth="1"/>
    <col min="93" max="93" width="2.00390625" style="21" bestFit="1" customWidth="1"/>
    <col min="94" max="95" width="3.00390625" style="21" bestFit="1" customWidth="1"/>
    <col min="96" max="96" width="3.375" style="21" customWidth="1"/>
    <col min="97" max="97" width="5.625" style="21" customWidth="1"/>
    <col min="98" max="99" width="3.00390625" style="21" bestFit="1" customWidth="1"/>
    <col min="100" max="100" width="2.00390625" style="21" bestFit="1" customWidth="1"/>
    <col min="101" max="101" width="3.625" style="21" customWidth="1"/>
    <col min="102" max="102" width="10.125" style="21" customWidth="1"/>
    <col min="103" max="104" width="2.00390625" style="21" bestFit="1" customWidth="1"/>
    <col min="105" max="105" width="3.00390625" style="21" bestFit="1" customWidth="1"/>
    <col min="106" max="106" width="3.375" style="21" customWidth="1"/>
    <col min="107" max="107" width="5.625" style="21" customWidth="1"/>
    <col min="108" max="110" width="3.00390625" style="21" bestFit="1" customWidth="1"/>
    <col min="111" max="111" width="3.625" style="21" customWidth="1"/>
    <col min="112" max="112" width="5.625" style="21" customWidth="1"/>
    <col min="113" max="113" width="3.00390625" style="21" customWidth="1"/>
    <col min="114" max="114" width="2.00390625" style="21" bestFit="1" customWidth="1"/>
    <col min="115" max="116" width="3.00390625" style="21" customWidth="1"/>
    <col min="117" max="117" width="5.625" style="21" customWidth="1"/>
    <col min="118" max="118" width="3.00390625" style="21" customWidth="1"/>
    <col min="119" max="120" width="2.00390625" style="21" bestFit="1" customWidth="1"/>
    <col min="121" max="121" width="3.00390625" style="21" customWidth="1"/>
    <col min="122" max="122" width="5.625" style="21" customWidth="1"/>
    <col min="123" max="125" width="3.00390625" style="21" bestFit="1" customWidth="1"/>
    <col min="126" max="126" width="2.875" style="21" customWidth="1"/>
    <col min="127" max="127" width="10.125" style="21" customWidth="1"/>
    <col min="128" max="130" width="2.00390625" style="21" bestFit="1" customWidth="1"/>
    <col min="131" max="131" width="3.625" style="21" customWidth="1"/>
    <col min="132" max="132" width="9.125" style="21" customWidth="1"/>
    <col min="133" max="133" width="3.00390625" style="21" bestFit="1" customWidth="1"/>
    <col min="134" max="134" width="2.75390625" style="21" customWidth="1"/>
    <col min="135" max="135" width="3.00390625" style="21" bestFit="1" customWidth="1"/>
    <col min="136" max="136" width="3.125" style="21" customWidth="1"/>
    <col min="137" max="137" width="9.125" style="21" customWidth="1"/>
    <col min="138" max="138" width="3.00390625" style="21" bestFit="1" customWidth="1"/>
    <col min="139" max="140" width="2.00390625" style="21" bestFit="1" customWidth="1"/>
    <col min="141" max="141" width="2.375" style="21" customWidth="1"/>
    <col min="142" max="142" width="9.125" style="21" customWidth="1"/>
    <col min="143" max="145" width="3.00390625" style="21" bestFit="1" customWidth="1"/>
    <col min="146" max="146" width="3.375" style="21" customWidth="1"/>
    <col min="147" max="147" width="9.125" style="21" customWidth="1"/>
    <col min="148" max="150" width="3.00390625" style="21" bestFit="1" customWidth="1"/>
    <col min="151" max="151" width="2.75390625" style="21" customWidth="1"/>
    <col min="152" max="152" width="9.125" style="21" customWidth="1"/>
    <col min="153" max="155" width="3.00390625" style="21" bestFit="1" customWidth="1"/>
    <col min="156" max="156" width="2.625" style="21" customWidth="1"/>
    <col min="157" max="157" width="9.125" style="21" customWidth="1"/>
    <col min="158" max="160" width="3.00390625" style="21" bestFit="1" customWidth="1"/>
    <col min="161" max="161" width="3.25390625" style="21" customWidth="1"/>
    <col min="162" max="162" width="9.125" style="21" customWidth="1"/>
    <col min="163" max="165" width="3.00390625" style="21" bestFit="1" customWidth="1"/>
    <col min="166" max="166" width="2.75390625" style="21" customWidth="1"/>
    <col min="167" max="167" width="9.125" style="21" customWidth="1"/>
    <col min="168" max="169" width="2.00390625" style="21" bestFit="1" customWidth="1"/>
    <col min="170" max="170" width="3.00390625" style="21" bestFit="1" customWidth="1"/>
    <col min="171" max="171" width="3.625" style="21" customWidth="1"/>
    <col min="172" max="172" width="9.125" style="21" customWidth="1"/>
    <col min="173" max="175" width="3.00390625" style="21" bestFit="1" customWidth="1"/>
    <col min="176" max="176" width="3.625" style="21" customWidth="1"/>
    <col min="177" max="177" width="9.125" style="21" customWidth="1"/>
    <col min="178" max="178" width="2.00390625" style="21" bestFit="1" customWidth="1"/>
    <col min="179" max="180" width="3.00390625" style="21" bestFit="1" customWidth="1"/>
    <col min="181" max="181" width="3.25390625" style="21" customWidth="1"/>
    <col min="182" max="182" width="9.125" style="21" customWidth="1"/>
    <col min="183" max="184" width="2.00390625" style="21" bestFit="1" customWidth="1"/>
    <col min="185" max="185" width="3.00390625" style="21" bestFit="1" customWidth="1"/>
    <col min="186" max="186" width="3.125" style="21" customWidth="1"/>
    <col min="187" max="187" width="9.125" style="21" customWidth="1"/>
    <col min="188" max="188" width="2.00390625" style="21" bestFit="1" customWidth="1"/>
    <col min="189" max="191" width="3.00390625" style="21" customWidth="1"/>
    <col min="192" max="192" width="9.125" style="21" customWidth="1"/>
    <col min="193" max="193" width="2.00390625" style="21" bestFit="1" customWidth="1"/>
    <col min="194" max="196" width="3.00390625" style="21" customWidth="1"/>
    <col min="197" max="197" width="9.125" style="21" customWidth="1"/>
    <col min="198" max="198" width="2.00390625" style="21" bestFit="1" customWidth="1"/>
    <col min="199" max="200" width="3.00390625" style="21" bestFit="1" customWidth="1"/>
    <col min="201" max="201" width="3.25390625" style="21" customWidth="1"/>
    <col min="202" max="202" width="9.125" style="21" customWidth="1"/>
    <col min="203" max="205" width="3.00390625" style="21" bestFit="1" customWidth="1"/>
    <col min="206" max="206" width="3.25390625" style="21" customWidth="1"/>
    <col min="207" max="16384" width="9.125" style="21" customWidth="1"/>
  </cols>
  <sheetData>
    <row r="1" spans="1:206" ht="12.75">
      <c r="A1" s="3" t="s">
        <v>69</v>
      </c>
      <c r="B1" s="4" t="s">
        <v>1</v>
      </c>
      <c r="C1" s="4" t="s">
        <v>0</v>
      </c>
      <c r="D1" s="4" t="s">
        <v>2</v>
      </c>
      <c r="E1" s="4" t="s">
        <v>4</v>
      </c>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row>
    <row r="2" spans="1:206" ht="12.75">
      <c r="A2" s="7"/>
      <c r="B2" s="3" t="s">
        <v>8</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3" t="s">
        <v>21</v>
      </c>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row>
    <row r="3" spans="1:186" ht="12.75">
      <c r="A3" s="7"/>
      <c r="B3" s="3" t="s">
        <v>7</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3" t="s">
        <v>7</v>
      </c>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row>
    <row r="4" spans="1:186" ht="12.75">
      <c r="A4" s="7"/>
      <c r="B4" s="3" t="s">
        <v>23</v>
      </c>
      <c r="C4" s="8"/>
      <c r="D4" s="8"/>
      <c r="E4" s="8"/>
      <c r="F4" s="3" t="s">
        <v>38</v>
      </c>
      <c r="G4" s="3" t="s">
        <v>25</v>
      </c>
      <c r="H4" s="8"/>
      <c r="I4" s="8"/>
      <c r="J4" s="8"/>
      <c r="K4" s="3" t="s">
        <v>39</v>
      </c>
      <c r="L4" s="3" t="s">
        <v>27</v>
      </c>
      <c r="M4" s="8"/>
      <c r="N4" s="8"/>
      <c r="O4" s="8"/>
      <c r="P4" s="3" t="s">
        <v>42</v>
      </c>
      <c r="Q4" s="3" t="s">
        <v>29</v>
      </c>
      <c r="R4" s="8"/>
      <c r="S4" s="8"/>
      <c r="T4" s="8"/>
      <c r="U4" s="3" t="s">
        <v>43</v>
      </c>
      <c r="V4" s="3" t="s">
        <v>20</v>
      </c>
      <c r="W4" s="8"/>
      <c r="X4" s="8"/>
      <c r="Y4" s="8"/>
      <c r="Z4" s="3" t="s">
        <v>44</v>
      </c>
      <c r="AA4" s="3" t="s">
        <v>24</v>
      </c>
      <c r="AB4" s="8"/>
      <c r="AC4" s="8"/>
      <c r="AD4" s="8"/>
      <c r="AE4" s="3" t="s">
        <v>40</v>
      </c>
      <c r="AF4" s="3" t="s">
        <v>17</v>
      </c>
      <c r="AG4" s="8"/>
      <c r="AH4" s="8"/>
      <c r="AI4" s="8"/>
      <c r="AJ4" s="3" t="s">
        <v>45</v>
      </c>
      <c r="AK4" s="3" t="s">
        <v>11</v>
      </c>
      <c r="AL4" s="8"/>
      <c r="AM4" s="8"/>
      <c r="AN4" s="8"/>
      <c r="AO4" s="3" t="s">
        <v>46</v>
      </c>
      <c r="AP4" s="3" t="s">
        <v>28</v>
      </c>
      <c r="AQ4" s="8"/>
      <c r="AR4" s="8"/>
      <c r="AS4" s="8"/>
      <c r="AT4" s="3" t="s">
        <v>47</v>
      </c>
      <c r="AU4" s="3" t="s">
        <v>10</v>
      </c>
      <c r="AV4" s="8"/>
      <c r="AW4" s="8"/>
      <c r="AX4" s="8"/>
      <c r="AY4" s="3" t="s">
        <v>48</v>
      </c>
      <c r="AZ4" s="3" t="s">
        <v>14</v>
      </c>
      <c r="BA4" s="8"/>
      <c r="BB4" s="8"/>
      <c r="BC4" s="8"/>
      <c r="BD4" s="3" t="s">
        <v>49</v>
      </c>
      <c r="BE4" s="3" t="s">
        <v>19</v>
      </c>
      <c r="BF4" s="8"/>
      <c r="BG4" s="8"/>
      <c r="BH4" s="8"/>
      <c r="BI4" s="3" t="s">
        <v>50</v>
      </c>
      <c r="BJ4" s="3" t="s">
        <v>22</v>
      </c>
      <c r="BK4" s="8"/>
      <c r="BL4" s="8"/>
      <c r="BM4" s="8"/>
      <c r="BN4" s="3" t="s">
        <v>41</v>
      </c>
      <c r="BO4" s="3" t="s">
        <v>16</v>
      </c>
      <c r="BP4" s="8"/>
      <c r="BQ4" s="8"/>
      <c r="BR4" s="8"/>
      <c r="BS4" s="3" t="s">
        <v>51</v>
      </c>
      <c r="BT4" s="3" t="s">
        <v>13</v>
      </c>
      <c r="BU4" s="8"/>
      <c r="BV4" s="8"/>
      <c r="BW4" s="8"/>
      <c r="BX4" s="3" t="s">
        <v>52</v>
      </c>
      <c r="BY4" s="3" t="s">
        <v>26</v>
      </c>
      <c r="BZ4" s="8"/>
      <c r="CA4" s="8"/>
      <c r="CB4" s="8"/>
      <c r="CC4" s="3" t="s">
        <v>53</v>
      </c>
      <c r="CD4" s="3" t="s">
        <v>15</v>
      </c>
      <c r="CE4" s="8"/>
      <c r="CF4" s="8"/>
      <c r="CG4" s="8"/>
      <c r="CH4" s="3" t="s">
        <v>54</v>
      </c>
      <c r="CI4" s="3" t="s">
        <v>18</v>
      </c>
      <c r="CJ4" s="8"/>
      <c r="CK4" s="8"/>
      <c r="CL4" s="8"/>
      <c r="CM4" s="3" t="s">
        <v>55</v>
      </c>
      <c r="CN4" s="3" t="s">
        <v>12</v>
      </c>
      <c r="CO4" s="8"/>
      <c r="CP4" s="8"/>
      <c r="CQ4" s="8"/>
      <c r="CR4" s="3" t="s">
        <v>56</v>
      </c>
      <c r="CS4" s="3" t="s">
        <v>23</v>
      </c>
      <c r="CT4" s="8"/>
      <c r="CU4" s="8"/>
      <c r="CV4" s="8"/>
      <c r="CW4" s="3" t="s">
        <v>38</v>
      </c>
      <c r="CX4" s="3" t="s">
        <v>25</v>
      </c>
      <c r="CY4" s="8"/>
      <c r="CZ4" s="8"/>
      <c r="DA4" s="8"/>
      <c r="DB4" s="3" t="s">
        <v>39</v>
      </c>
      <c r="DC4" s="3" t="s">
        <v>27</v>
      </c>
      <c r="DD4" s="8"/>
      <c r="DE4" s="8"/>
      <c r="DF4" s="8"/>
      <c r="DG4" s="3" t="s">
        <v>42</v>
      </c>
      <c r="DH4" s="3" t="s">
        <v>29</v>
      </c>
      <c r="DI4" s="8"/>
      <c r="DJ4" s="8"/>
      <c r="DK4" s="8"/>
      <c r="DL4" s="3" t="s">
        <v>43</v>
      </c>
      <c r="DM4" s="3" t="s">
        <v>20</v>
      </c>
      <c r="DN4" s="8"/>
      <c r="DO4" s="8"/>
      <c r="DP4" s="8"/>
      <c r="DQ4" s="3" t="s">
        <v>44</v>
      </c>
      <c r="DR4" s="3" t="s">
        <v>24</v>
      </c>
      <c r="DS4" s="8"/>
      <c r="DT4" s="8"/>
      <c r="DU4" s="8"/>
      <c r="DV4" s="3" t="s">
        <v>40</v>
      </c>
      <c r="DW4" s="3" t="s">
        <v>17</v>
      </c>
      <c r="DX4" s="8"/>
      <c r="DY4" s="8"/>
      <c r="DZ4" s="8"/>
      <c r="EA4" s="3" t="s">
        <v>45</v>
      </c>
      <c r="EB4" s="3" t="s">
        <v>11</v>
      </c>
      <c r="EC4" s="8"/>
      <c r="ED4" s="8"/>
      <c r="EE4" s="8"/>
      <c r="EF4" s="3" t="s">
        <v>46</v>
      </c>
      <c r="EG4" s="3" t="s">
        <v>28</v>
      </c>
      <c r="EH4" s="8"/>
      <c r="EI4" s="8"/>
      <c r="EJ4" s="8"/>
      <c r="EK4" s="3" t="s">
        <v>47</v>
      </c>
      <c r="EL4" s="3" t="s">
        <v>10</v>
      </c>
      <c r="EM4" s="8"/>
      <c r="EN4" s="8"/>
      <c r="EO4" s="8"/>
      <c r="EP4" s="3" t="s">
        <v>48</v>
      </c>
      <c r="EQ4" s="3" t="s">
        <v>14</v>
      </c>
      <c r="ER4" s="8"/>
      <c r="ES4" s="8"/>
      <c r="ET4" s="8"/>
      <c r="EU4" s="3" t="s">
        <v>49</v>
      </c>
      <c r="EV4" s="3" t="s">
        <v>19</v>
      </c>
      <c r="EW4" s="8"/>
      <c r="EX4" s="8"/>
      <c r="EY4" s="8"/>
      <c r="EZ4" s="3" t="s">
        <v>50</v>
      </c>
      <c r="FA4" s="3" t="s">
        <v>22</v>
      </c>
      <c r="FB4" s="8"/>
      <c r="FC4" s="8"/>
      <c r="FD4" s="8"/>
      <c r="FE4" s="3" t="s">
        <v>41</v>
      </c>
      <c r="FF4" s="3" t="s">
        <v>16</v>
      </c>
      <c r="FG4" s="8"/>
      <c r="FH4" s="8"/>
      <c r="FI4" s="8"/>
      <c r="FJ4" s="3" t="s">
        <v>51</v>
      </c>
      <c r="FK4" s="3" t="s">
        <v>13</v>
      </c>
      <c r="FL4" s="8"/>
      <c r="FM4" s="8"/>
      <c r="FN4" s="8"/>
      <c r="FO4" s="3" t="s">
        <v>52</v>
      </c>
      <c r="FP4" s="3" t="s">
        <v>26</v>
      </c>
      <c r="FQ4" s="8"/>
      <c r="FR4" s="8"/>
      <c r="FS4" s="8"/>
      <c r="FT4" s="3" t="s">
        <v>53</v>
      </c>
      <c r="FU4" s="3" t="s">
        <v>15</v>
      </c>
      <c r="FV4" s="8"/>
      <c r="FW4" s="8"/>
      <c r="FX4" s="8"/>
      <c r="FY4" s="3" t="s">
        <v>54</v>
      </c>
      <c r="FZ4" s="3" t="s">
        <v>18</v>
      </c>
      <c r="GA4" s="8"/>
      <c r="GB4" s="8"/>
      <c r="GC4" s="8"/>
      <c r="GD4" s="3" t="s">
        <v>55</v>
      </c>
    </row>
    <row r="5" spans="1:186" ht="12.75">
      <c r="A5" s="4" t="s">
        <v>3</v>
      </c>
      <c r="B5" s="3">
        <v>1</v>
      </c>
      <c r="C5" s="5">
        <v>2</v>
      </c>
      <c r="D5" s="5">
        <v>3</v>
      </c>
      <c r="E5" s="5">
        <v>4</v>
      </c>
      <c r="F5" s="10"/>
      <c r="G5" s="3">
        <v>1</v>
      </c>
      <c r="H5" s="5">
        <v>2</v>
      </c>
      <c r="I5" s="5">
        <v>3</v>
      </c>
      <c r="J5" s="5">
        <v>4</v>
      </c>
      <c r="K5" s="10"/>
      <c r="L5" s="3">
        <v>1</v>
      </c>
      <c r="M5" s="5">
        <v>2</v>
      </c>
      <c r="N5" s="5">
        <v>3</v>
      </c>
      <c r="O5" s="5">
        <v>4</v>
      </c>
      <c r="P5" s="10"/>
      <c r="Q5" s="3">
        <v>1</v>
      </c>
      <c r="R5" s="5">
        <v>2</v>
      </c>
      <c r="S5" s="5">
        <v>3</v>
      </c>
      <c r="T5" s="5">
        <v>4</v>
      </c>
      <c r="U5" s="10"/>
      <c r="V5" s="3">
        <v>1</v>
      </c>
      <c r="W5" s="5">
        <v>2</v>
      </c>
      <c r="X5" s="5">
        <v>3</v>
      </c>
      <c r="Y5" s="5">
        <v>4</v>
      </c>
      <c r="Z5" s="10"/>
      <c r="AA5" s="3">
        <v>1</v>
      </c>
      <c r="AB5" s="5">
        <v>2</v>
      </c>
      <c r="AC5" s="5">
        <v>3</v>
      </c>
      <c r="AD5" s="5">
        <v>4</v>
      </c>
      <c r="AE5" s="10"/>
      <c r="AF5" s="3">
        <v>1</v>
      </c>
      <c r="AG5" s="5">
        <v>2</v>
      </c>
      <c r="AH5" s="5">
        <v>3</v>
      </c>
      <c r="AI5" s="5">
        <v>4</v>
      </c>
      <c r="AJ5" s="10"/>
      <c r="AK5" s="3">
        <v>1</v>
      </c>
      <c r="AL5" s="5">
        <v>2</v>
      </c>
      <c r="AM5" s="5">
        <v>3</v>
      </c>
      <c r="AN5" s="5">
        <v>4</v>
      </c>
      <c r="AO5" s="10"/>
      <c r="AP5" s="3">
        <v>1</v>
      </c>
      <c r="AQ5" s="5">
        <v>2</v>
      </c>
      <c r="AR5" s="5">
        <v>3</v>
      </c>
      <c r="AS5" s="5">
        <v>4</v>
      </c>
      <c r="AT5" s="10"/>
      <c r="AU5" s="3">
        <v>1</v>
      </c>
      <c r="AV5" s="5">
        <v>2</v>
      </c>
      <c r="AW5" s="5">
        <v>3</v>
      </c>
      <c r="AX5" s="5">
        <v>4</v>
      </c>
      <c r="AY5" s="10"/>
      <c r="AZ5" s="3">
        <v>1</v>
      </c>
      <c r="BA5" s="5">
        <v>2</v>
      </c>
      <c r="BB5" s="5">
        <v>3</v>
      </c>
      <c r="BC5" s="5">
        <v>4</v>
      </c>
      <c r="BD5" s="10"/>
      <c r="BE5" s="3">
        <v>1</v>
      </c>
      <c r="BF5" s="5">
        <v>2</v>
      </c>
      <c r="BG5" s="5">
        <v>3</v>
      </c>
      <c r="BH5" s="5">
        <v>4</v>
      </c>
      <c r="BI5" s="10"/>
      <c r="BJ5" s="3">
        <v>1</v>
      </c>
      <c r="BK5" s="5">
        <v>2</v>
      </c>
      <c r="BL5" s="5">
        <v>3</v>
      </c>
      <c r="BM5" s="5">
        <v>4</v>
      </c>
      <c r="BN5" s="10"/>
      <c r="BO5" s="3">
        <v>1</v>
      </c>
      <c r="BP5" s="5">
        <v>2</v>
      </c>
      <c r="BQ5" s="5">
        <v>3</v>
      </c>
      <c r="BR5" s="5">
        <v>4</v>
      </c>
      <c r="BS5" s="10"/>
      <c r="BT5" s="3">
        <v>1</v>
      </c>
      <c r="BU5" s="5">
        <v>2</v>
      </c>
      <c r="BV5" s="5">
        <v>3</v>
      </c>
      <c r="BW5" s="5">
        <v>4</v>
      </c>
      <c r="BX5" s="10"/>
      <c r="BY5" s="3">
        <v>1</v>
      </c>
      <c r="BZ5" s="5">
        <v>2</v>
      </c>
      <c r="CA5" s="5">
        <v>3</v>
      </c>
      <c r="CB5" s="5">
        <v>4</v>
      </c>
      <c r="CC5" s="10"/>
      <c r="CD5" s="3">
        <v>1</v>
      </c>
      <c r="CE5" s="5">
        <v>2</v>
      </c>
      <c r="CF5" s="5">
        <v>3</v>
      </c>
      <c r="CG5" s="5">
        <v>4</v>
      </c>
      <c r="CH5" s="10"/>
      <c r="CI5" s="3">
        <v>1</v>
      </c>
      <c r="CJ5" s="5">
        <v>2</v>
      </c>
      <c r="CK5" s="5">
        <v>3</v>
      </c>
      <c r="CL5" s="5">
        <v>4</v>
      </c>
      <c r="CM5" s="10"/>
      <c r="CN5" s="3">
        <v>1</v>
      </c>
      <c r="CO5" s="5">
        <v>2</v>
      </c>
      <c r="CP5" s="5">
        <v>3</v>
      </c>
      <c r="CQ5" s="5">
        <v>4</v>
      </c>
      <c r="CR5" s="10"/>
      <c r="CS5" s="3">
        <v>1</v>
      </c>
      <c r="CT5" s="5">
        <v>2</v>
      </c>
      <c r="CU5" s="5">
        <v>3</v>
      </c>
      <c r="CV5" s="5">
        <v>4</v>
      </c>
      <c r="CW5" s="10"/>
      <c r="CX5" s="3">
        <v>1</v>
      </c>
      <c r="CY5" s="5">
        <v>2</v>
      </c>
      <c r="CZ5" s="5">
        <v>3</v>
      </c>
      <c r="DA5" s="5">
        <v>4</v>
      </c>
      <c r="DB5" s="10"/>
      <c r="DC5" s="3">
        <v>1</v>
      </c>
      <c r="DD5" s="5">
        <v>2</v>
      </c>
      <c r="DE5" s="5">
        <v>3</v>
      </c>
      <c r="DF5" s="5">
        <v>4</v>
      </c>
      <c r="DG5" s="10"/>
      <c r="DH5" s="3">
        <v>1</v>
      </c>
      <c r="DI5" s="5">
        <v>2</v>
      </c>
      <c r="DJ5" s="5">
        <v>3</v>
      </c>
      <c r="DK5" s="5">
        <v>4</v>
      </c>
      <c r="DL5" s="10"/>
      <c r="DM5" s="3">
        <v>1</v>
      </c>
      <c r="DN5" s="5">
        <v>2</v>
      </c>
      <c r="DO5" s="5">
        <v>3</v>
      </c>
      <c r="DP5" s="5">
        <v>4</v>
      </c>
      <c r="DQ5" s="10"/>
      <c r="DR5" s="3">
        <v>1</v>
      </c>
      <c r="DS5" s="5">
        <v>2</v>
      </c>
      <c r="DT5" s="5">
        <v>3</v>
      </c>
      <c r="DU5" s="5">
        <v>4</v>
      </c>
      <c r="DV5" s="10"/>
      <c r="DW5" s="3">
        <v>1</v>
      </c>
      <c r="DX5" s="5">
        <v>2</v>
      </c>
      <c r="DY5" s="5">
        <v>3</v>
      </c>
      <c r="DZ5" s="5">
        <v>4</v>
      </c>
      <c r="EA5" s="10"/>
      <c r="EB5" s="3">
        <v>1</v>
      </c>
      <c r="EC5" s="5">
        <v>2</v>
      </c>
      <c r="ED5" s="5">
        <v>3</v>
      </c>
      <c r="EE5" s="5">
        <v>4</v>
      </c>
      <c r="EF5" s="10"/>
      <c r="EG5" s="3">
        <v>1</v>
      </c>
      <c r="EH5" s="5">
        <v>2</v>
      </c>
      <c r="EI5" s="5">
        <v>3</v>
      </c>
      <c r="EJ5" s="5">
        <v>4</v>
      </c>
      <c r="EK5" s="10"/>
      <c r="EL5" s="3">
        <v>1</v>
      </c>
      <c r="EM5" s="5">
        <v>2</v>
      </c>
      <c r="EN5" s="5">
        <v>3</v>
      </c>
      <c r="EO5" s="5">
        <v>4</v>
      </c>
      <c r="EP5" s="10"/>
      <c r="EQ5" s="3">
        <v>1</v>
      </c>
      <c r="ER5" s="5">
        <v>2</v>
      </c>
      <c r="ES5" s="5">
        <v>3</v>
      </c>
      <c r="ET5" s="5">
        <v>4</v>
      </c>
      <c r="EU5" s="10"/>
      <c r="EV5" s="3">
        <v>1</v>
      </c>
      <c r="EW5" s="5">
        <v>2</v>
      </c>
      <c r="EX5" s="5">
        <v>3</v>
      </c>
      <c r="EY5" s="5">
        <v>4</v>
      </c>
      <c r="EZ5" s="10"/>
      <c r="FA5" s="3">
        <v>1</v>
      </c>
      <c r="FB5" s="5">
        <v>2</v>
      </c>
      <c r="FC5" s="5">
        <v>3</v>
      </c>
      <c r="FD5" s="5">
        <v>4</v>
      </c>
      <c r="FE5" s="10"/>
      <c r="FF5" s="3">
        <v>1</v>
      </c>
      <c r="FG5" s="5">
        <v>2</v>
      </c>
      <c r="FH5" s="5">
        <v>3</v>
      </c>
      <c r="FI5" s="5">
        <v>4</v>
      </c>
      <c r="FJ5" s="10"/>
      <c r="FK5" s="3">
        <v>1</v>
      </c>
      <c r="FL5" s="5">
        <v>2</v>
      </c>
      <c r="FM5" s="5">
        <v>3</v>
      </c>
      <c r="FN5" s="5">
        <v>4</v>
      </c>
      <c r="FO5" s="10"/>
      <c r="FP5" s="3">
        <v>1</v>
      </c>
      <c r="FQ5" s="5">
        <v>2</v>
      </c>
      <c r="FR5" s="5">
        <v>3</v>
      </c>
      <c r="FS5" s="5">
        <v>4</v>
      </c>
      <c r="FT5" s="10"/>
      <c r="FU5" s="3">
        <v>1</v>
      </c>
      <c r="FV5" s="5">
        <v>2</v>
      </c>
      <c r="FW5" s="5">
        <v>3</v>
      </c>
      <c r="FX5" s="5">
        <v>4</v>
      </c>
      <c r="FY5" s="10"/>
      <c r="FZ5" s="3">
        <v>1</v>
      </c>
      <c r="GA5" s="5">
        <v>2</v>
      </c>
      <c r="GB5" s="5">
        <v>3</v>
      </c>
      <c r="GC5" s="5">
        <v>4</v>
      </c>
      <c r="GD5" s="10"/>
    </row>
    <row r="6" spans="1:186" ht="12.75">
      <c r="A6" s="3">
        <v>1</v>
      </c>
      <c r="B6" s="12">
        <v>5</v>
      </c>
      <c r="C6" s="12">
        <v>2</v>
      </c>
      <c r="D6" s="12">
        <v>1</v>
      </c>
      <c r="E6" s="12">
        <v>2</v>
      </c>
      <c r="F6" s="12">
        <f>SUM(B6:E6)</f>
        <v>10</v>
      </c>
      <c r="G6" s="12">
        <v>8</v>
      </c>
      <c r="H6" s="12">
        <v>6</v>
      </c>
      <c r="I6" s="12">
        <v>4</v>
      </c>
      <c r="J6" s="12">
        <v>1</v>
      </c>
      <c r="K6" s="12">
        <v>19</v>
      </c>
      <c r="L6" s="12">
        <v>11</v>
      </c>
      <c r="M6" s="12">
        <v>11</v>
      </c>
      <c r="N6" s="12">
        <v>1</v>
      </c>
      <c r="O6" s="12">
        <v>1</v>
      </c>
      <c r="P6" s="12">
        <v>24</v>
      </c>
      <c r="Q6" s="12">
        <v>3</v>
      </c>
      <c r="R6" s="12">
        <v>13</v>
      </c>
      <c r="S6" s="12">
        <v>9</v>
      </c>
      <c r="T6" s="12">
        <v>1</v>
      </c>
      <c r="U6" s="12">
        <v>26</v>
      </c>
      <c r="V6" s="12">
        <v>8</v>
      </c>
      <c r="W6" s="12">
        <v>5</v>
      </c>
      <c r="X6" s="12">
        <v>3</v>
      </c>
      <c r="Y6" s="12">
        <v>16</v>
      </c>
      <c r="Z6" s="12">
        <v>32</v>
      </c>
      <c r="AA6" s="12">
        <v>1</v>
      </c>
      <c r="AB6" s="12">
        <v>3</v>
      </c>
      <c r="AC6" s="12">
        <v>1</v>
      </c>
      <c r="AD6" s="12">
        <v>2</v>
      </c>
      <c r="AE6" s="12">
        <v>7</v>
      </c>
      <c r="AF6" s="12">
        <v>10</v>
      </c>
      <c r="AG6" s="12">
        <v>4</v>
      </c>
      <c r="AH6" s="12">
        <v>7</v>
      </c>
      <c r="AI6" s="12">
        <v>7</v>
      </c>
      <c r="AJ6" s="12">
        <v>28</v>
      </c>
      <c r="AK6" s="12">
        <v>1</v>
      </c>
      <c r="AL6" s="12">
        <v>1</v>
      </c>
      <c r="AM6" s="12">
        <v>2</v>
      </c>
      <c r="AN6" s="12">
        <v>13</v>
      </c>
      <c r="AO6" s="12">
        <v>17</v>
      </c>
      <c r="AP6" s="12">
        <v>1</v>
      </c>
      <c r="AQ6" s="12">
        <v>9</v>
      </c>
      <c r="AR6" s="12">
        <v>9</v>
      </c>
      <c r="AS6" s="12">
        <v>1</v>
      </c>
      <c r="AT6" s="12">
        <v>20</v>
      </c>
      <c r="AU6" s="12">
        <v>1</v>
      </c>
      <c r="AV6" s="12">
        <v>1</v>
      </c>
      <c r="AW6" s="12">
        <v>1</v>
      </c>
      <c r="AX6" s="12">
        <v>13</v>
      </c>
      <c r="AY6" s="12">
        <v>16</v>
      </c>
      <c r="AZ6" s="12">
        <v>1</v>
      </c>
      <c r="BA6" s="12">
        <v>1</v>
      </c>
      <c r="BB6" s="12">
        <v>1</v>
      </c>
      <c r="BC6" s="12">
        <v>11</v>
      </c>
      <c r="BD6" s="12">
        <v>14</v>
      </c>
      <c r="BE6" s="12">
        <v>1</v>
      </c>
      <c r="BF6" s="12">
        <v>5</v>
      </c>
      <c r="BG6" s="12">
        <v>9</v>
      </c>
      <c r="BH6" s="12">
        <v>6</v>
      </c>
      <c r="BI6" s="12">
        <v>21</v>
      </c>
      <c r="BJ6" s="12">
        <v>4</v>
      </c>
      <c r="BK6" s="12">
        <v>5</v>
      </c>
      <c r="BL6" s="12">
        <v>9</v>
      </c>
      <c r="BM6" s="12">
        <v>2</v>
      </c>
      <c r="BN6" s="12">
        <v>19</v>
      </c>
      <c r="BO6" s="12">
        <v>1</v>
      </c>
      <c r="BP6" s="12">
        <v>1</v>
      </c>
      <c r="BQ6" s="12">
        <v>1</v>
      </c>
      <c r="BR6" s="12">
        <v>11</v>
      </c>
      <c r="BS6" s="12">
        <v>14</v>
      </c>
      <c r="BT6" s="12">
        <v>1</v>
      </c>
      <c r="BU6" s="12">
        <v>4</v>
      </c>
      <c r="BV6" s="12">
        <v>5</v>
      </c>
      <c r="BW6" s="12">
        <v>19</v>
      </c>
      <c r="BX6" s="12">
        <v>29</v>
      </c>
      <c r="BY6" s="12">
        <v>1</v>
      </c>
      <c r="BZ6" s="12">
        <v>1</v>
      </c>
      <c r="CA6" s="12">
        <v>9</v>
      </c>
      <c r="CB6" s="12">
        <v>1</v>
      </c>
      <c r="CC6" s="12">
        <v>12</v>
      </c>
      <c r="CD6" s="12">
        <v>1</v>
      </c>
      <c r="CE6" s="12">
        <v>1</v>
      </c>
      <c r="CF6" s="12">
        <v>1</v>
      </c>
      <c r="CG6" s="12">
        <v>21</v>
      </c>
      <c r="CH6" s="12">
        <v>24</v>
      </c>
      <c r="CI6" s="12">
        <v>1</v>
      </c>
      <c r="CJ6" s="12">
        <v>9</v>
      </c>
      <c r="CK6" s="12">
        <v>11</v>
      </c>
      <c r="CL6" s="12">
        <v>11</v>
      </c>
      <c r="CM6" s="12">
        <v>32</v>
      </c>
      <c r="CN6" s="12">
        <v>1</v>
      </c>
      <c r="CO6" s="12">
        <v>7</v>
      </c>
      <c r="CP6" s="12">
        <v>3</v>
      </c>
      <c r="CQ6" s="12">
        <v>3</v>
      </c>
      <c r="CR6" s="12">
        <v>14</v>
      </c>
      <c r="CS6" s="12">
        <v>21</v>
      </c>
      <c r="CT6" s="12">
        <v>1</v>
      </c>
      <c r="CU6" s="12">
        <v>1</v>
      </c>
      <c r="CV6" s="12">
        <v>1</v>
      </c>
      <c r="CW6" s="12">
        <v>24</v>
      </c>
      <c r="CX6" s="12">
        <v>7</v>
      </c>
      <c r="CY6" s="12">
        <v>3</v>
      </c>
      <c r="CZ6" s="12">
        <v>1</v>
      </c>
      <c r="DA6" s="12">
        <v>1</v>
      </c>
      <c r="DB6" s="12">
        <v>12</v>
      </c>
      <c r="DC6" s="12">
        <v>20</v>
      </c>
      <c r="DD6" s="12">
        <v>4</v>
      </c>
      <c r="DE6" s="12">
        <v>2</v>
      </c>
      <c r="DF6" s="12">
        <v>2</v>
      </c>
      <c r="DG6" s="12">
        <v>28</v>
      </c>
      <c r="DH6" s="12">
        <v>8</v>
      </c>
      <c r="DI6" s="12">
        <v>9</v>
      </c>
      <c r="DJ6" s="12">
        <v>4</v>
      </c>
      <c r="DK6" s="12">
        <v>1</v>
      </c>
      <c r="DL6" s="12">
        <v>22</v>
      </c>
      <c r="DM6" s="12">
        <v>9</v>
      </c>
      <c r="DN6" s="12">
        <v>4</v>
      </c>
      <c r="DO6" s="12">
        <v>1</v>
      </c>
      <c r="DP6" s="12">
        <v>1</v>
      </c>
      <c r="DQ6" s="12">
        <v>15</v>
      </c>
      <c r="DR6" s="12">
        <v>4</v>
      </c>
      <c r="DS6" s="12">
        <v>5</v>
      </c>
      <c r="DT6" s="12">
        <v>6</v>
      </c>
      <c r="DU6" s="12">
        <v>1</v>
      </c>
      <c r="DV6" s="12">
        <v>16</v>
      </c>
      <c r="DW6" s="12">
        <v>1</v>
      </c>
      <c r="DX6" s="12">
        <v>5</v>
      </c>
      <c r="DY6" s="12">
        <v>6</v>
      </c>
      <c r="DZ6" s="12">
        <v>9</v>
      </c>
      <c r="EA6" s="12">
        <v>21</v>
      </c>
      <c r="EB6" s="12">
        <v>5</v>
      </c>
      <c r="EC6" s="12">
        <v>4</v>
      </c>
      <c r="ED6" s="12">
        <v>5</v>
      </c>
      <c r="EE6" s="12">
        <v>7</v>
      </c>
      <c r="EF6" s="12">
        <v>21</v>
      </c>
      <c r="EG6" s="12">
        <v>1</v>
      </c>
      <c r="EH6" s="12">
        <v>9</v>
      </c>
      <c r="EI6" s="12">
        <v>5</v>
      </c>
      <c r="EJ6" s="12">
        <v>1</v>
      </c>
      <c r="EK6" s="12">
        <v>16</v>
      </c>
      <c r="EL6" s="12">
        <v>3</v>
      </c>
      <c r="EM6" s="12">
        <v>3</v>
      </c>
      <c r="EN6" s="12">
        <v>5</v>
      </c>
      <c r="EO6" s="12">
        <v>1</v>
      </c>
      <c r="EP6" s="12">
        <v>12</v>
      </c>
      <c r="EQ6" s="12">
        <v>4</v>
      </c>
      <c r="ER6" s="12">
        <v>2</v>
      </c>
      <c r="ES6" s="12">
        <v>1</v>
      </c>
      <c r="ET6" s="12">
        <v>16</v>
      </c>
      <c r="EU6" s="12">
        <v>23</v>
      </c>
      <c r="EV6" s="12">
        <v>5</v>
      </c>
      <c r="EW6" s="12">
        <v>4</v>
      </c>
      <c r="EX6" s="12">
        <v>9</v>
      </c>
      <c r="EY6" s="12">
        <v>8</v>
      </c>
      <c r="EZ6" s="12">
        <v>26</v>
      </c>
      <c r="FA6" s="12">
        <v>4</v>
      </c>
      <c r="FB6" s="12">
        <v>2</v>
      </c>
      <c r="FC6" s="12">
        <v>3</v>
      </c>
      <c r="FD6" s="12">
        <v>6</v>
      </c>
      <c r="FE6" s="12">
        <v>15</v>
      </c>
      <c r="FF6" s="12">
        <v>3</v>
      </c>
      <c r="FG6" s="12">
        <v>2</v>
      </c>
      <c r="FH6" s="12">
        <v>2</v>
      </c>
      <c r="FI6" s="12">
        <v>14</v>
      </c>
      <c r="FJ6" s="12">
        <v>21</v>
      </c>
      <c r="FK6" s="12">
        <v>1</v>
      </c>
      <c r="FL6" s="12">
        <v>1</v>
      </c>
      <c r="FM6" s="12">
        <v>9</v>
      </c>
      <c r="FN6" s="12">
        <v>4</v>
      </c>
      <c r="FO6" s="12">
        <v>15</v>
      </c>
      <c r="FP6" s="12">
        <v>2</v>
      </c>
      <c r="FQ6" s="12">
        <v>4</v>
      </c>
      <c r="FR6" s="12">
        <v>12</v>
      </c>
      <c r="FS6" s="12">
        <v>4</v>
      </c>
      <c r="FT6" s="12">
        <v>22</v>
      </c>
      <c r="FU6" s="12">
        <v>3</v>
      </c>
      <c r="FV6" s="12">
        <v>1</v>
      </c>
      <c r="FW6" s="12">
        <v>1</v>
      </c>
      <c r="FX6" s="12">
        <v>13</v>
      </c>
      <c r="FY6" s="12">
        <v>18</v>
      </c>
      <c r="FZ6" s="12">
        <v>1</v>
      </c>
      <c r="GA6" s="12">
        <v>3</v>
      </c>
      <c r="GB6" s="12">
        <v>9</v>
      </c>
      <c r="GC6" s="12">
        <v>13</v>
      </c>
      <c r="GD6" s="12">
        <v>26</v>
      </c>
    </row>
    <row r="7" spans="1:186" ht="12.75">
      <c r="A7" s="7">
        <v>2</v>
      </c>
      <c r="B7" s="12">
        <v>11</v>
      </c>
      <c r="C7" s="12">
        <v>1</v>
      </c>
      <c r="D7" s="12">
        <v>1</v>
      </c>
      <c r="E7" s="12">
        <v>1</v>
      </c>
      <c r="F7" s="12">
        <f>SUM(B7:E7)</f>
        <v>14</v>
      </c>
      <c r="G7" s="12">
        <v>8</v>
      </c>
      <c r="H7" s="12">
        <v>9</v>
      </c>
      <c r="I7" s="12">
        <v>1</v>
      </c>
      <c r="J7" s="12">
        <v>1</v>
      </c>
      <c r="K7" s="12">
        <v>19</v>
      </c>
      <c r="L7" s="12">
        <v>11</v>
      </c>
      <c r="M7" s="12">
        <v>6</v>
      </c>
      <c r="N7" s="12">
        <v>1</v>
      </c>
      <c r="O7" s="12">
        <v>1</v>
      </c>
      <c r="P7" s="12">
        <v>19</v>
      </c>
      <c r="Q7" s="12">
        <v>1</v>
      </c>
      <c r="R7" s="12">
        <v>10</v>
      </c>
      <c r="S7" s="12">
        <v>6</v>
      </c>
      <c r="T7" s="12">
        <v>1</v>
      </c>
      <c r="U7" s="12">
        <v>18</v>
      </c>
      <c r="V7" s="12">
        <v>4</v>
      </c>
      <c r="W7" s="12">
        <v>8</v>
      </c>
      <c r="X7" s="12">
        <v>7</v>
      </c>
      <c r="Y7" s="12">
        <v>3</v>
      </c>
      <c r="Z7" s="12">
        <v>22</v>
      </c>
      <c r="AA7" s="12">
        <v>4</v>
      </c>
      <c r="AB7" s="12">
        <v>5</v>
      </c>
      <c r="AC7" s="12">
        <v>2</v>
      </c>
      <c r="AD7" s="12">
        <v>1</v>
      </c>
      <c r="AE7" s="12">
        <v>12</v>
      </c>
      <c r="AF7" s="12">
        <v>2</v>
      </c>
      <c r="AG7" s="12">
        <v>1</v>
      </c>
      <c r="AH7" s="12">
        <v>9</v>
      </c>
      <c r="AI7" s="12">
        <v>4</v>
      </c>
      <c r="AJ7" s="12">
        <v>16</v>
      </c>
      <c r="AK7" s="12">
        <v>1</v>
      </c>
      <c r="AL7" s="12">
        <v>1</v>
      </c>
      <c r="AM7" s="12">
        <v>1</v>
      </c>
      <c r="AN7" s="12">
        <v>26</v>
      </c>
      <c r="AO7" s="12">
        <v>29</v>
      </c>
      <c r="AP7" s="12">
        <v>3</v>
      </c>
      <c r="AQ7" s="12">
        <v>11</v>
      </c>
      <c r="AR7" s="12">
        <v>9</v>
      </c>
      <c r="AS7" s="12">
        <v>5</v>
      </c>
      <c r="AT7" s="12">
        <v>28</v>
      </c>
      <c r="AU7" s="12">
        <v>1</v>
      </c>
      <c r="AV7" s="12">
        <v>1</v>
      </c>
      <c r="AW7" s="12">
        <v>1</v>
      </c>
      <c r="AX7" s="12">
        <v>13</v>
      </c>
      <c r="AY7" s="12">
        <v>16</v>
      </c>
      <c r="AZ7" s="12">
        <v>1</v>
      </c>
      <c r="BA7" s="12">
        <v>1</v>
      </c>
      <c r="BB7" s="12">
        <v>1</v>
      </c>
      <c r="BC7" s="12">
        <v>11</v>
      </c>
      <c r="BD7" s="12">
        <v>14</v>
      </c>
      <c r="BE7" s="12">
        <v>1</v>
      </c>
      <c r="BF7" s="12">
        <v>4</v>
      </c>
      <c r="BG7" s="12">
        <v>9</v>
      </c>
      <c r="BH7" s="12">
        <v>8</v>
      </c>
      <c r="BI7" s="12">
        <v>22</v>
      </c>
      <c r="BJ7" s="12">
        <v>2</v>
      </c>
      <c r="BK7" s="12">
        <v>1</v>
      </c>
      <c r="BL7" s="12">
        <v>2</v>
      </c>
      <c r="BM7" s="12">
        <v>5</v>
      </c>
      <c r="BN7" s="12">
        <v>10</v>
      </c>
      <c r="BO7" s="12">
        <v>1</v>
      </c>
      <c r="BP7" s="12">
        <v>1</v>
      </c>
      <c r="BQ7" s="12">
        <v>1</v>
      </c>
      <c r="BR7" s="12">
        <v>11</v>
      </c>
      <c r="BS7" s="12">
        <v>14</v>
      </c>
      <c r="BT7" s="12">
        <v>1</v>
      </c>
      <c r="BU7" s="12">
        <v>1</v>
      </c>
      <c r="BV7" s="12">
        <v>2</v>
      </c>
      <c r="BW7" s="12">
        <v>17</v>
      </c>
      <c r="BX7" s="12">
        <v>21</v>
      </c>
      <c r="BY7" s="12">
        <v>1</v>
      </c>
      <c r="BZ7" s="12">
        <v>10</v>
      </c>
      <c r="CA7" s="12">
        <v>13</v>
      </c>
      <c r="CB7" s="12">
        <v>1</v>
      </c>
      <c r="CC7" s="12">
        <v>25</v>
      </c>
      <c r="CD7" s="12">
        <v>1</v>
      </c>
      <c r="CE7" s="12">
        <v>1</v>
      </c>
      <c r="CF7" s="12">
        <v>1</v>
      </c>
      <c r="CG7" s="12">
        <v>11</v>
      </c>
      <c r="CH7" s="12">
        <v>14</v>
      </c>
      <c r="CI7" s="12">
        <v>1</v>
      </c>
      <c r="CJ7" s="12">
        <v>3</v>
      </c>
      <c r="CK7" s="12">
        <v>6</v>
      </c>
      <c r="CL7" s="12">
        <v>15</v>
      </c>
      <c r="CM7" s="12">
        <v>25</v>
      </c>
      <c r="CN7" s="12">
        <v>1</v>
      </c>
      <c r="CO7" s="12">
        <v>1</v>
      </c>
      <c r="CP7" s="12">
        <v>1</v>
      </c>
      <c r="CQ7" s="12">
        <v>17</v>
      </c>
      <c r="CR7" s="12">
        <v>20</v>
      </c>
      <c r="CS7" s="12">
        <v>21</v>
      </c>
      <c r="CT7" s="12">
        <v>3</v>
      </c>
      <c r="CU7" s="12">
        <v>1</v>
      </c>
      <c r="CV7" s="12">
        <v>1</v>
      </c>
      <c r="CW7" s="12">
        <v>26</v>
      </c>
      <c r="CX7" s="12">
        <v>5</v>
      </c>
      <c r="CY7" s="12">
        <v>7</v>
      </c>
      <c r="CZ7" s="12">
        <v>5</v>
      </c>
      <c r="DA7" s="12">
        <v>5</v>
      </c>
      <c r="DB7" s="12">
        <v>22</v>
      </c>
      <c r="DC7" s="12">
        <v>17</v>
      </c>
      <c r="DD7" s="12">
        <v>1</v>
      </c>
      <c r="DE7" s="12">
        <v>1</v>
      </c>
      <c r="DF7" s="12">
        <v>1</v>
      </c>
      <c r="DG7" s="12">
        <v>20</v>
      </c>
      <c r="DH7" s="12">
        <v>10</v>
      </c>
      <c r="DI7" s="12">
        <v>10</v>
      </c>
      <c r="DJ7" s="12">
        <v>1</v>
      </c>
      <c r="DK7" s="12">
        <v>5</v>
      </c>
      <c r="DL7" s="12">
        <v>26</v>
      </c>
      <c r="DM7" s="12">
        <v>13</v>
      </c>
      <c r="DN7" s="12">
        <v>14</v>
      </c>
      <c r="DO7" s="12">
        <v>3</v>
      </c>
      <c r="DP7" s="12">
        <v>1</v>
      </c>
      <c r="DQ7" s="12">
        <v>31</v>
      </c>
      <c r="DR7" s="12">
        <v>4</v>
      </c>
      <c r="DS7" s="12">
        <v>3</v>
      </c>
      <c r="DT7" s="12">
        <v>5</v>
      </c>
      <c r="DU7" s="12">
        <v>3</v>
      </c>
      <c r="DV7" s="12">
        <v>15</v>
      </c>
      <c r="DW7" s="12">
        <v>1</v>
      </c>
      <c r="DX7" s="12">
        <v>4</v>
      </c>
      <c r="DY7" s="12">
        <v>8</v>
      </c>
      <c r="DZ7" s="12">
        <v>7</v>
      </c>
      <c r="EA7" s="12">
        <v>20</v>
      </c>
      <c r="EB7" s="12">
        <v>5</v>
      </c>
      <c r="EC7" s="12">
        <v>7</v>
      </c>
      <c r="ED7" s="12">
        <v>5</v>
      </c>
      <c r="EE7" s="12">
        <v>4</v>
      </c>
      <c r="EF7" s="12">
        <v>21</v>
      </c>
      <c r="EG7" s="12">
        <v>2</v>
      </c>
      <c r="EH7" s="12">
        <v>7</v>
      </c>
      <c r="EI7" s="12">
        <v>4</v>
      </c>
      <c r="EJ7" s="12">
        <v>3</v>
      </c>
      <c r="EK7" s="12">
        <v>16</v>
      </c>
      <c r="EL7" s="12">
        <v>2</v>
      </c>
      <c r="EM7" s="12">
        <v>9</v>
      </c>
      <c r="EN7" s="12">
        <v>8</v>
      </c>
      <c r="EO7" s="12">
        <v>3</v>
      </c>
      <c r="EP7" s="12">
        <v>22</v>
      </c>
      <c r="EQ7" s="12">
        <v>3</v>
      </c>
      <c r="ER7" s="12">
        <v>1</v>
      </c>
      <c r="ES7" s="12">
        <v>1</v>
      </c>
      <c r="ET7" s="12">
        <v>14</v>
      </c>
      <c r="EU7" s="12">
        <v>19</v>
      </c>
      <c r="EV7" s="12">
        <v>1</v>
      </c>
      <c r="EW7" s="12">
        <v>3</v>
      </c>
      <c r="EX7" s="12">
        <v>5</v>
      </c>
      <c r="EY7" s="12">
        <v>8</v>
      </c>
      <c r="EZ7" s="12">
        <v>17</v>
      </c>
      <c r="FA7" s="12">
        <v>1</v>
      </c>
      <c r="FB7" s="12">
        <v>2</v>
      </c>
      <c r="FC7" s="12">
        <v>5</v>
      </c>
      <c r="FD7" s="12">
        <v>5</v>
      </c>
      <c r="FE7" s="12">
        <v>13</v>
      </c>
      <c r="FF7" s="12">
        <v>1</v>
      </c>
      <c r="FG7" s="12">
        <v>2</v>
      </c>
      <c r="FH7" s="12">
        <v>1</v>
      </c>
      <c r="FI7" s="12">
        <v>10</v>
      </c>
      <c r="FJ7" s="12">
        <v>14</v>
      </c>
      <c r="FK7" s="12">
        <v>1</v>
      </c>
      <c r="FL7" s="12">
        <v>1</v>
      </c>
      <c r="FM7" s="12">
        <v>8</v>
      </c>
      <c r="FN7" s="12">
        <v>9</v>
      </c>
      <c r="FO7" s="12">
        <v>19</v>
      </c>
      <c r="FP7" s="12">
        <v>1</v>
      </c>
      <c r="FQ7" s="12">
        <v>3</v>
      </c>
      <c r="FR7" s="12">
        <v>8</v>
      </c>
      <c r="FS7" s="12">
        <v>7</v>
      </c>
      <c r="FT7" s="12">
        <v>19</v>
      </c>
      <c r="FU7" s="12">
        <v>1</v>
      </c>
      <c r="FV7" s="12">
        <v>1</v>
      </c>
      <c r="FW7" s="12">
        <v>2</v>
      </c>
      <c r="FX7" s="12">
        <v>15</v>
      </c>
      <c r="FY7" s="12">
        <v>19</v>
      </c>
      <c r="FZ7" s="12">
        <v>1</v>
      </c>
      <c r="GA7" s="12">
        <v>3</v>
      </c>
      <c r="GB7" s="12">
        <v>7</v>
      </c>
      <c r="GC7" s="12">
        <v>13</v>
      </c>
      <c r="GD7" s="12">
        <v>24</v>
      </c>
    </row>
    <row r="8" spans="1:186" ht="12.75">
      <c r="A8" s="7">
        <v>3</v>
      </c>
      <c r="B8" s="12">
        <v>9</v>
      </c>
      <c r="C8" s="12">
        <v>1</v>
      </c>
      <c r="D8" s="12">
        <v>1</v>
      </c>
      <c r="E8" s="12">
        <v>1</v>
      </c>
      <c r="F8" s="12">
        <f>SUM(B8:E8)</f>
        <v>12</v>
      </c>
      <c r="G8" s="12">
        <v>4</v>
      </c>
      <c r="H8" s="12">
        <v>5</v>
      </c>
      <c r="I8" s="12">
        <v>1</v>
      </c>
      <c r="J8" s="12">
        <v>1</v>
      </c>
      <c r="K8" s="12">
        <v>11</v>
      </c>
      <c r="L8" s="12">
        <v>10</v>
      </c>
      <c r="M8" s="12">
        <v>3</v>
      </c>
      <c r="N8" s="12">
        <v>1</v>
      </c>
      <c r="O8" s="12">
        <v>3</v>
      </c>
      <c r="P8" s="12">
        <v>17</v>
      </c>
      <c r="Q8" s="12">
        <v>6</v>
      </c>
      <c r="R8" s="12">
        <v>12</v>
      </c>
      <c r="S8" s="12">
        <v>5</v>
      </c>
      <c r="T8" s="12">
        <v>2</v>
      </c>
      <c r="U8" s="12">
        <v>25</v>
      </c>
      <c r="V8" s="12">
        <v>4</v>
      </c>
      <c r="W8" s="12">
        <v>8</v>
      </c>
      <c r="X8" s="12">
        <v>5</v>
      </c>
      <c r="Y8" s="12">
        <v>3</v>
      </c>
      <c r="Z8" s="12">
        <v>20</v>
      </c>
      <c r="AA8" s="12">
        <v>4</v>
      </c>
      <c r="AB8" s="12">
        <v>1</v>
      </c>
      <c r="AC8" s="12">
        <v>2</v>
      </c>
      <c r="AD8" s="12">
        <v>1</v>
      </c>
      <c r="AE8" s="12">
        <v>8</v>
      </c>
      <c r="AF8" s="12">
        <v>1</v>
      </c>
      <c r="AG8" s="12">
        <v>1</v>
      </c>
      <c r="AH8" s="12">
        <v>9</v>
      </c>
      <c r="AI8" s="12">
        <v>6</v>
      </c>
      <c r="AJ8" s="12">
        <v>17</v>
      </c>
      <c r="AK8" s="12">
        <v>1</v>
      </c>
      <c r="AL8" s="12">
        <v>1</v>
      </c>
      <c r="AM8" s="12">
        <v>1</v>
      </c>
      <c r="AN8" s="12">
        <v>9</v>
      </c>
      <c r="AO8" s="12">
        <v>12</v>
      </c>
      <c r="AP8" s="12">
        <v>2</v>
      </c>
      <c r="AQ8" s="12">
        <v>9</v>
      </c>
      <c r="AR8" s="12">
        <v>10</v>
      </c>
      <c r="AS8" s="12">
        <v>3</v>
      </c>
      <c r="AT8" s="12">
        <v>24</v>
      </c>
      <c r="AU8" s="12">
        <v>1</v>
      </c>
      <c r="AV8" s="12">
        <v>3</v>
      </c>
      <c r="AW8" s="12">
        <v>4</v>
      </c>
      <c r="AX8" s="12">
        <v>13</v>
      </c>
      <c r="AY8" s="12">
        <v>21</v>
      </c>
      <c r="AZ8" s="12">
        <v>1</v>
      </c>
      <c r="BA8" s="12">
        <v>1</v>
      </c>
      <c r="BB8" s="12">
        <v>1</v>
      </c>
      <c r="BC8" s="12">
        <v>11</v>
      </c>
      <c r="BD8" s="12">
        <v>14</v>
      </c>
      <c r="BE8" s="12">
        <v>1</v>
      </c>
      <c r="BF8" s="12">
        <v>1</v>
      </c>
      <c r="BG8" s="12">
        <v>6</v>
      </c>
      <c r="BH8" s="12">
        <v>8</v>
      </c>
      <c r="BI8" s="12">
        <v>16</v>
      </c>
      <c r="BJ8" s="12">
        <v>5</v>
      </c>
      <c r="BK8" s="12">
        <v>11</v>
      </c>
      <c r="BL8" s="12">
        <v>8</v>
      </c>
      <c r="BM8" s="12">
        <v>3</v>
      </c>
      <c r="BN8" s="12">
        <v>28</v>
      </c>
      <c r="BO8" s="12">
        <v>1</v>
      </c>
      <c r="BP8" s="12">
        <v>1</v>
      </c>
      <c r="BQ8" s="12">
        <v>1</v>
      </c>
      <c r="BR8" s="12">
        <v>11</v>
      </c>
      <c r="BS8" s="12">
        <v>14</v>
      </c>
      <c r="BT8" s="12">
        <v>1</v>
      </c>
      <c r="BU8" s="12">
        <v>2</v>
      </c>
      <c r="BV8" s="12">
        <v>3</v>
      </c>
      <c r="BW8" s="12">
        <v>22</v>
      </c>
      <c r="BX8" s="12">
        <v>28</v>
      </c>
      <c r="BY8" s="12">
        <v>1</v>
      </c>
      <c r="BZ8" s="12">
        <v>17</v>
      </c>
      <c r="CA8" s="12">
        <v>11</v>
      </c>
      <c r="CB8" s="12">
        <v>1</v>
      </c>
      <c r="CC8" s="12">
        <v>30</v>
      </c>
      <c r="CD8" s="12">
        <v>1</v>
      </c>
      <c r="CE8" s="12">
        <v>1</v>
      </c>
      <c r="CF8" s="12">
        <v>1</v>
      </c>
      <c r="CG8" s="12">
        <v>16</v>
      </c>
      <c r="CH8" s="12">
        <v>19</v>
      </c>
      <c r="CI8" s="12">
        <v>1</v>
      </c>
      <c r="CJ8" s="12">
        <v>2</v>
      </c>
      <c r="CK8" s="12">
        <v>8</v>
      </c>
      <c r="CL8" s="12">
        <v>12</v>
      </c>
      <c r="CM8" s="12">
        <v>23</v>
      </c>
      <c r="CN8" s="12">
        <v>1</v>
      </c>
      <c r="CO8" s="12">
        <v>1</v>
      </c>
      <c r="CP8" s="12">
        <v>1</v>
      </c>
      <c r="CQ8" s="12">
        <v>13</v>
      </c>
      <c r="CR8" s="12">
        <v>16</v>
      </c>
      <c r="CS8" s="12">
        <v>21</v>
      </c>
      <c r="CT8" s="12">
        <v>4</v>
      </c>
      <c r="CU8" s="12">
        <v>1</v>
      </c>
      <c r="CV8" s="12">
        <v>1</v>
      </c>
      <c r="CW8" s="12">
        <v>27</v>
      </c>
      <c r="CX8" s="12">
        <v>7</v>
      </c>
      <c r="CY8" s="12">
        <v>16</v>
      </c>
      <c r="CZ8" s="12">
        <v>3</v>
      </c>
      <c r="DA8" s="12">
        <v>1</v>
      </c>
      <c r="DB8" s="12">
        <v>27</v>
      </c>
      <c r="DC8" s="12">
        <v>21</v>
      </c>
      <c r="DD8" s="12">
        <v>2</v>
      </c>
      <c r="DE8" s="12">
        <v>1</v>
      </c>
      <c r="DF8" s="12">
        <v>1</v>
      </c>
      <c r="DG8" s="12">
        <v>25</v>
      </c>
      <c r="DH8" s="12">
        <v>11</v>
      </c>
      <c r="DI8" s="12">
        <v>6</v>
      </c>
      <c r="DJ8" s="12">
        <v>1</v>
      </c>
      <c r="DK8" s="12">
        <v>2</v>
      </c>
      <c r="DL8" s="12">
        <v>20</v>
      </c>
      <c r="DM8" s="12">
        <v>9</v>
      </c>
      <c r="DN8" s="12">
        <v>5</v>
      </c>
      <c r="DO8" s="12">
        <v>1</v>
      </c>
      <c r="DP8" s="12">
        <v>1</v>
      </c>
      <c r="DQ8" s="12">
        <v>16</v>
      </c>
      <c r="DR8" s="12">
        <v>4</v>
      </c>
      <c r="DS8" s="12">
        <v>6</v>
      </c>
      <c r="DT8" s="12">
        <v>6</v>
      </c>
      <c r="DU8" s="12">
        <v>6</v>
      </c>
      <c r="DV8" s="12">
        <v>22</v>
      </c>
      <c r="DW8" s="12">
        <v>1</v>
      </c>
      <c r="DX8" s="12">
        <v>4</v>
      </c>
      <c r="DY8" s="12">
        <v>10</v>
      </c>
      <c r="DZ8" s="12">
        <v>13</v>
      </c>
      <c r="EA8" s="12">
        <v>28</v>
      </c>
      <c r="EB8" s="12">
        <v>6</v>
      </c>
      <c r="EC8" s="12">
        <v>9</v>
      </c>
      <c r="ED8" s="12">
        <v>9</v>
      </c>
      <c r="EE8" s="12">
        <v>2</v>
      </c>
      <c r="EF8" s="12">
        <v>27</v>
      </c>
      <c r="EG8" s="12">
        <v>1</v>
      </c>
      <c r="EH8" s="12">
        <v>9</v>
      </c>
      <c r="EI8" s="12">
        <v>7</v>
      </c>
      <c r="EJ8" s="12">
        <v>5</v>
      </c>
      <c r="EK8" s="12">
        <v>22</v>
      </c>
      <c r="EL8" s="12">
        <v>7</v>
      </c>
      <c r="EM8" s="12">
        <v>7</v>
      </c>
      <c r="EN8" s="12">
        <v>13</v>
      </c>
      <c r="EO8" s="12">
        <v>6</v>
      </c>
      <c r="EP8" s="12">
        <v>33</v>
      </c>
      <c r="EQ8" s="12">
        <v>2</v>
      </c>
      <c r="ER8" s="12">
        <v>3</v>
      </c>
      <c r="ES8" s="12">
        <v>1</v>
      </c>
      <c r="ET8" s="12">
        <v>20</v>
      </c>
      <c r="EU8" s="12">
        <v>26</v>
      </c>
      <c r="EV8" s="12">
        <v>1</v>
      </c>
      <c r="EW8" s="12">
        <v>5</v>
      </c>
      <c r="EX8" s="12">
        <v>5</v>
      </c>
      <c r="EY8" s="12">
        <v>3</v>
      </c>
      <c r="EZ8" s="12">
        <v>14</v>
      </c>
      <c r="FA8" s="12">
        <v>3</v>
      </c>
      <c r="FB8" s="12">
        <v>4</v>
      </c>
      <c r="FC8" s="12">
        <v>12</v>
      </c>
      <c r="FD8" s="12">
        <v>11</v>
      </c>
      <c r="FE8" s="12">
        <v>30</v>
      </c>
      <c r="FF8" s="12">
        <v>2</v>
      </c>
      <c r="FG8" s="12">
        <v>3</v>
      </c>
      <c r="FH8" s="12">
        <v>1</v>
      </c>
      <c r="FI8" s="12">
        <v>16</v>
      </c>
      <c r="FJ8" s="12">
        <v>22</v>
      </c>
      <c r="FK8" s="12">
        <v>1</v>
      </c>
      <c r="FL8" s="12">
        <v>3</v>
      </c>
      <c r="FM8" s="12">
        <v>10</v>
      </c>
      <c r="FN8" s="12">
        <v>1</v>
      </c>
      <c r="FO8" s="12">
        <v>15</v>
      </c>
      <c r="FP8" s="12">
        <v>1</v>
      </c>
      <c r="FQ8" s="12">
        <v>1</v>
      </c>
      <c r="FR8" s="12">
        <v>10</v>
      </c>
      <c r="FS8" s="12">
        <v>9</v>
      </c>
      <c r="FT8" s="12">
        <v>21</v>
      </c>
      <c r="FU8" s="12">
        <v>1</v>
      </c>
      <c r="FV8" s="12">
        <v>1</v>
      </c>
      <c r="FW8" s="12">
        <v>1</v>
      </c>
      <c r="FX8" s="12">
        <v>12</v>
      </c>
      <c r="FY8" s="12">
        <v>15</v>
      </c>
      <c r="FZ8" s="12">
        <v>1</v>
      </c>
      <c r="GA8" s="12">
        <v>2</v>
      </c>
      <c r="GB8" s="12">
        <v>6</v>
      </c>
      <c r="GC8" s="12">
        <v>5</v>
      </c>
      <c r="GD8" s="12">
        <v>14</v>
      </c>
    </row>
    <row r="9" spans="1:186" ht="12.75">
      <c r="A9" s="7">
        <v>4</v>
      </c>
      <c r="B9" s="12">
        <v>19</v>
      </c>
      <c r="C9" s="12">
        <v>1</v>
      </c>
      <c r="D9" s="12">
        <v>2</v>
      </c>
      <c r="E9" s="12">
        <v>3</v>
      </c>
      <c r="F9" s="12">
        <f>SUM(B9:E9)</f>
        <v>25</v>
      </c>
      <c r="G9" s="12">
        <v>6</v>
      </c>
      <c r="H9" s="12">
        <v>4</v>
      </c>
      <c r="I9" s="12">
        <v>2</v>
      </c>
      <c r="J9" s="12">
        <v>1</v>
      </c>
      <c r="K9" s="12">
        <v>13</v>
      </c>
      <c r="L9" s="12">
        <v>20</v>
      </c>
      <c r="M9" s="12">
        <v>8</v>
      </c>
      <c r="N9" s="12">
        <v>3</v>
      </c>
      <c r="O9" s="12">
        <v>4</v>
      </c>
      <c r="P9" s="12">
        <v>35</v>
      </c>
      <c r="Q9" s="12">
        <v>5</v>
      </c>
      <c r="R9" s="12">
        <v>14</v>
      </c>
      <c r="S9" s="12">
        <v>7</v>
      </c>
      <c r="T9" s="12">
        <v>2</v>
      </c>
      <c r="U9" s="12">
        <v>28</v>
      </c>
      <c r="V9" s="12">
        <v>1</v>
      </c>
      <c r="W9" s="12">
        <v>4</v>
      </c>
      <c r="X9" s="12">
        <v>5</v>
      </c>
      <c r="Y9" s="12">
        <v>3</v>
      </c>
      <c r="Z9" s="12">
        <v>13</v>
      </c>
      <c r="AA9" s="12">
        <v>6</v>
      </c>
      <c r="AB9" s="12">
        <v>1</v>
      </c>
      <c r="AC9" s="12">
        <v>1</v>
      </c>
      <c r="AD9" s="12">
        <v>1</v>
      </c>
      <c r="AE9" s="12">
        <v>9</v>
      </c>
      <c r="AF9" s="12">
        <v>1</v>
      </c>
      <c r="AG9" s="12">
        <v>1</v>
      </c>
      <c r="AH9" s="12">
        <v>1</v>
      </c>
      <c r="AI9" s="12">
        <v>8</v>
      </c>
      <c r="AJ9" s="12">
        <v>11</v>
      </c>
      <c r="AK9" s="12">
        <v>1</v>
      </c>
      <c r="AL9" s="12">
        <v>1</v>
      </c>
      <c r="AM9" s="12">
        <v>3</v>
      </c>
      <c r="AN9" s="12">
        <v>11</v>
      </c>
      <c r="AO9" s="12">
        <v>16</v>
      </c>
      <c r="AP9" s="12">
        <v>15</v>
      </c>
      <c r="AQ9" s="12">
        <v>21</v>
      </c>
      <c r="AR9" s="12">
        <v>5</v>
      </c>
      <c r="AS9" s="12">
        <v>2</v>
      </c>
      <c r="AT9" s="12">
        <v>43</v>
      </c>
      <c r="AU9" s="12">
        <v>1</v>
      </c>
      <c r="AV9" s="12">
        <v>1</v>
      </c>
      <c r="AW9" s="12">
        <v>3</v>
      </c>
      <c r="AX9" s="12">
        <v>4</v>
      </c>
      <c r="AY9" s="12">
        <v>9</v>
      </c>
      <c r="AZ9" s="12">
        <v>1</v>
      </c>
      <c r="BA9" s="12">
        <v>1</v>
      </c>
      <c r="BB9" s="12">
        <v>1</v>
      </c>
      <c r="BC9" s="12">
        <v>11</v>
      </c>
      <c r="BD9" s="12">
        <v>14</v>
      </c>
      <c r="BE9" s="12">
        <v>1</v>
      </c>
      <c r="BF9" s="12">
        <v>1</v>
      </c>
      <c r="BG9" s="12">
        <v>7</v>
      </c>
      <c r="BH9" s="12">
        <v>1</v>
      </c>
      <c r="BI9" s="12">
        <v>10</v>
      </c>
      <c r="BJ9" s="12">
        <v>1</v>
      </c>
      <c r="BK9" s="12">
        <v>5</v>
      </c>
      <c r="BL9" s="12">
        <v>4</v>
      </c>
      <c r="BM9" s="12">
        <v>2</v>
      </c>
      <c r="BN9" s="12">
        <v>12</v>
      </c>
      <c r="BO9" s="12">
        <v>1</v>
      </c>
      <c r="BP9" s="12">
        <v>1</v>
      </c>
      <c r="BQ9" s="12">
        <v>1</v>
      </c>
      <c r="BR9" s="12">
        <v>11</v>
      </c>
      <c r="BS9" s="12">
        <v>14</v>
      </c>
      <c r="BT9" s="12">
        <v>1</v>
      </c>
      <c r="BU9" s="12">
        <v>1</v>
      </c>
      <c r="BV9" s="12">
        <v>1</v>
      </c>
      <c r="BW9" s="12">
        <v>21</v>
      </c>
      <c r="BX9" s="12">
        <v>24</v>
      </c>
      <c r="BY9" s="12">
        <v>1</v>
      </c>
      <c r="BZ9" s="12">
        <v>17</v>
      </c>
      <c r="CA9" s="12">
        <v>13</v>
      </c>
      <c r="CB9" s="12">
        <v>1</v>
      </c>
      <c r="CC9" s="12">
        <v>32</v>
      </c>
      <c r="CD9" s="12">
        <v>1</v>
      </c>
      <c r="CE9" s="12">
        <v>1</v>
      </c>
      <c r="CF9" s="12">
        <v>1</v>
      </c>
      <c r="CG9" s="12">
        <v>11</v>
      </c>
      <c r="CH9" s="12">
        <v>14</v>
      </c>
      <c r="CI9" s="12">
        <v>1</v>
      </c>
      <c r="CJ9" s="12">
        <v>1</v>
      </c>
      <c r="CK9" s="12">
        <v>6</v>
      </c>
      <c r="CL9" s="12">
        <v>6</v>
      </c>
      <c r="CM9" s="12">
        <v>14</v>
      </c>
      <c r="CN9" s="12">
        <v>1</v>
      </c>
      <c r="CO9" s="12">
        <v>1</v>
      </c>
      <c r="CP9" s="12">
        <v>1</v>
      </c>
      <c r="CQ9" s="12">
        <v>11</v>
      </c>
      <c r="CR9" s="12">
        <v>14</v>
      </c>
      <c r="CS9" s="12">
        <v>21</v>
      </c>
      <c r="CT9" s="12">
        <v>5</v>
      </c>
      <c r="CU9" s="12">
        <v>2</v>
      </c>
      <c r="CV9" s="12">
        <v>1</v>
      </c>
      <c r="CW9" s="12">
        <v>29</v>
      </c>
      <c r="CX9" s="12">
        <v>7</v>
      </c>
      <c r="CY9" s="12">
        <v>4</v>
      </c>
      <c r="CZ9" s="12">
        <v>2</v>
      </c>
      <c r="DA9" s="12">
        <v>4</v>
      </c>
      <c r="DB9" s="12">
        <v>17</v>
      </c>
      <c r="DC9" s="12">
        <v>21</v>
      </c>
      <c r="DD9" s="12">
        <v>1</v>
      </c>
      <c r="DE9" s="12">
        <v>1</v>
      </c>
      <c r="DF9" s="12">
        <v>1</v>
      </c>
      <c r="DG9" s="12">
        <v>24</v>
      </c>
      <c r="DH9" s="12">
        <v>14</v>
      </c>
      <c r="DI9" s="12">
        <v>9</v>
      </c>
      <c r="DJ9" s="12">
        <v>1</v>
      </c>
      <c r="DK9" s="12">
        <v>2</v>
      </c>
      <c r="DL9" s="12">
        <v>26</v>
      </c>
      <c r="DM9" s="12">
        <v>7</v>
      </c>
      <c r="DN9" s="12">
        <v>6</v>
      </c>
      <c r="DO9" s="12">
        <v>1</v>
      </c>
      <c r="DP9" s="12">
        <v>1</v>
      </c>
      <c r="DQ9" s="12">
        <v>15</v>
      </c>
      <c r="DR9" s="12">
        <v>3</v>
      </c>
      <c r="DS9" s="12">
        <v>13</v>
      </c>
      <c r="DT9" s="12">
        <v>3</v>
      </c>
      <c r="DU9" s="12">
        <v>3</v>
      </c>
      <c r="DV9" s="12">
        <v>22</v>
      </c>
      <c r="DW9" s="12">
        <v>1</v>
      </c>
      <c r="DX9" s="12">
        <v>8</v>
      </c>
      <c r="DY9" s="12">
        <v>11</v>
      </c>
      <c r="DZ9" s="12">
        <v>7</v>
      </c>
      <c r="EA9" s="12">
        <v>27</v>
      </c>
      <c r="EB9" s="12">
        <v>8</v>
      </c>
      <c r="EC9" s="12">
        <v>3</v>
      </c>
      <c r="ED9" s="12">
        <v>1</v>
      </c>
      <c r="EE9" s="12">
        <v>12</v>
      </c>
      <c r="EF9" s="12">
        <v>24</v>
      </c>
      <c r="EG9" s="12">
        <v>1</v>
      </c>
      <c r="EH9" s="12">
        <v>1</v>
      </c>
      <c r="EI9" s="12">
        <v>13</v>
      </c>
      <c r="EJ9" s="12">
        <v>1</v>
      </c>
      <c r="EK9" s="12">
        <v>16</v>
      </c>
      <c r="EL9" s="12">
        <v>5</v>
      </c>
      <c r="EM9" s="12">
        <v>8</v>
      </c>
      <c r="EN9" s="12">
        <v>9</v>
      </c>
      <c r="EO9" s="12">
        <v>1</v>
      </c>
      <c r="EP9" s="12">
        <v>23</v>
      </c>
      <c r="EQ9" s="12">
        <v>1</v>
      </c>
      <c r="ER9" s="12">
        <v>1</v>
      </c>
      <c r="ES9" s="12">
        <v>4</v>
      </c>
      <c r="ET9" s="12">
        <v>20</v>
      </c>
      <c r="EU9" s="12">
        <v>26</v>
      </c>
      <c r="EV9" s="12">
        <v>1</v>
      </c>
      <c r="EW9" s="12">
        <v>3</v>
      </c>
      <c r="EX9" s="12">
        <v>7</v>
      </c>
      <c r="EY9" s="12">
        <v>5</v>
      </c>
      <c r="EZ9" s="12">
        <v>16</v>
      </c>
      <c r="FA9" s="12">
        <v>3</v>
      </c>
      <c r="FB9" s="12">
        <v>1</v>
      </c>
      <c r="FC9" s="12">
        <v>6</v>
      </c>
      <c r="FD9" s="12">
        <v>9</v>
      </c>
      <c r="FE9" s="12">
        <v>19</v>
      </c>
      <c r="FF9" s="12">
        <v>3</v>
      </c>
      <c r="FG9" s="12">
        <v>1</v>
      </c>
      <c r="FH9" s="12">
        <v>2</v>
      </c>
      <c r="FI9" s="12">
        <v>18</v>
      </c>
      <c r="FJ9" s="12">
        <v>24</v>
      </c>
      <c r="FK9" s="12">
        <v>1</v>
      </c>
      <c r="FL9" s="12">
        <v>1</v>
      </c>
      <c r="FM9" s="12">
        <v>7</v>
      </c>
      <c r="FN9" s="12">
        <v>12</v>
      </c>
      <c r="FO9" s="12">
        <v>21</v>
      </c>
      <c r="FP9" s="12">
        <v>1</v>
      </c>
      <c r="FQ9" s="12">
        <v>1</v>
      </c>
      <c r="FR9" s="12">
        <v>7</v>
      </c>
      <c r="FS9" s="12">
        <v>7</v>
      </c>
      <c r="FT9" s="12">
        <v>16</v>
      </c>
      <c r="FU9" s="12">
        <v>1</v>
      </c>
      <c r="FV9" s="12">
        <v>2</v>
      </c>
      <c r="FW9" s="12">
        <v>6</v>
      </c>
      <c r="FX9" s="12">
        <v>16</v>
      </c>
      <c r="FY9" s="12">
        <v>25</v>
      </c>
      <c r="FZ9" s="12">
        <v>1</v>
      </c>
      <c r="GA9" s="12">
        <v>3</v>
      </c>
      <c r="GB9" s="12">
        <v>6</v>
      </c>
      <c r="GC9" s="12">
        <v>7</v>
      </c>
      <c r="GD9" s="12">
        <v>17</v>
      </c>
    </row>
    <row r="10" spans="1:186" ht="12.75">
      <c r="A10" s="17" t="s">
        <v>35</v>
      </c>
      <c r="B10" s="18">
        <f>SUM(B6:B9)</f>
        <v>44</v>
      </c>
      <c r="C10" s="18">
        <f>SUM(C6:C9)</f>
        <v>5</v>
      </c>
      <c r="D10" s="18">
        <f>SUM(D6:D9)</f>
        <v>5</v>
      </c>
      <c r="E10" s="18">
        <f>SUM(E6:E9)</f>
        <v>7</v>
      </c>
      <c r="F10" s="18">
        <f>SUM(F6:F9)</f>
        <v>61</v>
      </c>
      <c r="G10" s="18">
        <v>26</v>
      </c>
      <c r="H10" s="18">
        <v>24</v>
      </c>
      <c r="I10" s="18">
        <v>8</v>
      </c>
      <c r="J10" s="18">
        <v>4</v>
      </c>
      <c r="K10" s="18">
        <v>62</v>
      </c>
      <c r="L10" s="18">
        <v>52</v>
      </c>
      <c r="M10" s="18">
        <v>28</v>
      </c>
      <c r="N10" s="18">
        <v>6</v>
      </c>
      <c r="O10" s="18">
        <v>9</v>
      </c>
      <c r="P10" s="18">
        <v>95</v>
      </c>
      <c r="Q10" s="18">
        <v>15</v>
      </c>
      <c r="R10" s="18">
        <v>49</v>
      </c>
      <c r="S10" s="18">
        <v>27</v>
      </c>
      <c r="T10" s="18">
        <v>6</v>
      </c>
      <c r="U10" s="18">
        <v>97</v>
      </c>
      <c r="V10" s="18">
        <v>17</v>
      </c>
      <c r="W10" s="18">
        <v>25</v>
      </c>
      <c r="X10" s="18">
        <v>20</v>
      </c>
      <c r="Y10" s="18">
        <v>25</v>
      </c>
      <c r="Z10" s="18">
        <v>87</v>
      </c>
      <c r="AA10" s="18">
        <v>15</v>
      </c>
      <c r="AB10" s="18">
        <v>10</v>
      </c>
      <c r="AC10" s="18">
        <v>6</v>
      </c>
      <c r="AD10" s="18">
        <v>5</v>
      </c>
      <c r="AE10" s="18">
        <v>36</v>
      </c>
      <c r="AF10" s="18">
        <v>14</v>
      </c>
      <c r="AG10" s="18">
        <v>7</v>
      </c>
      <c r="AH10" s="18">
        <v>26</v>
      </c>
      <c r="AI10" s="18">
        <v>25</v>
      </c>
      <c r="AJ10" s="18">
        <v>72</v>
      </c>
      <c r="AK10" s="18">
        <v>4</v>
      </c>
      <c r="AL10" s="18">
        <v>4</v>
      </c>
      <c r="AM10" s="18">
        <v>7</v>
      </c>
      <c r="AN10" s="18">
        <v>59</v>
      </c>
      <c r="AO10" s="18">
        <v>74</v>
      </c>
      <c r="AP10" s="18">
        <v>21</v>
      </c>
      <c r="AQ10" s="18">
        <v>50</v>
      </c>
      <c r="AR10" s="18">
        <v>33</v>
      </c>
      <c r="AS10" s="18">
        <v>11</v>
      </c>
      <c r="AT10" s="18">
        <v>115</v>
      </c>
      <c r="AU10" s="18">
        <v>4</v>
      </c>
      <c r="AV10" s="18">
        <v>6</v>
      </c>
      <c r="AW10" s="18">
        <v>9</v>
      </c>
      <c r="AX10" s="18">
        <v>43</v>
      </c>
      <c r="AY10" s="18">
        <v>62</v>
      </c>
      <c r="AZ10" s="18">
        <v>4</v>
      </c>
      <c r="BA10" s="18">
        <v>4</v>
      </c>
      <c r="BB10" s="18">
        <v>4</v>
      </c>
      <c r="BC10" s="18">
        <v>44</v>
      </c>
      <c r="BD10" s="18">
        <v>56</v>
      </c>
      <c r="BE10" s="18">
        <v>4</v>
      </c>
      <c r="BF10" s="18">
        <v>11</v>
      </c>
      <c r="BG10" s="18">
        <v>31</v>
      </c>
      <c r="BH10" s="18">
        <v>23</v>
      </c>
      <c r="BI10" s="18">
        <v>69</v>
      </c>
      <c r="BJ10" s="18">
        <v>12</v>
      </c>
      <c r="BK10" s="18">
        <v>23</v>
      </c>
      <c r="BL10" s="18">
        <v>23</v>
      </c>
      <c r="BM10" s="18">
        <v>11</v>
      </c>
      <c r="BN10" s="18">
        <v>69</v>
      </c>
      <c r="BO10" s="18">
        <v>4</v>
      </c>
      <c r="BP10" s="18">
        <v>4</v>
      </c>
      <c r="BQ10" s="18">
        <v>4</v>
      </c>
      <c r="BR10" s="18">
        <v>44</v>
      </c>
      <c r="BS10" s="18">
        <v>56</v>
      </c>
      <c r="BT10" s="18">
        <v>4</v>
      </c>
      <c r="BU10" s="18">
        <v>8</v>
      </c>
      <c r="BV10" s="18">
        <v>11</v>
      </c>
      <c r="BW10" s="18">
        <v>79</v>
      </c>
      <c r="BX10" s="18">
        <v>102</v>
      </c>
      <c r="BY10" s="18">
        <v>4</v>
      </c>
      <c r="BZ10" s="18">
        <v>45</v>
      </c>
      <c r="CA10" s="18">
        <v>46</v>
      </c>
      <c r="CB10" s="18">
        <v>4</v>
      </c>
      <c r="CC10" s="18">
        <v>99</v>
      </c>
      <c r="CD10" s="18">
        <v>4</v>
      </c>
      <c r="CE10" s="18">
        <v>4</v>
      </c>
      <c r="CF10" s="18">
        <v>4</v>
      </c>
      <c r="CG10" s="18">
        <v>59</v>
      </c>
      <c r="CH10" s="18">
        <v>71</v>
      </c>
      <c r="CI10" s="18">
        <v>4</v>
      </c>
      <c r="CJ10" s="18">
        <v>15</v>
      </c>
      <c r="CK10" s="18">
        <v>31</v>
      </c>
      <c r="CL10" s="18">
        <v>44</v>
      </c>
      <c r="CM10" s="18">
        <v>94</v>
      </c>
      <c r="CN10" s="18">
        <v>4</v>
      </c>
      <c r="CO10" s="18">
        <v>10</v>
      </c>
      <c r="CP10" s="18">
        <v>6</v>
      </c>
      <c r="CQ10" s="18">
        <v>44</v>
      </c>
      <c r="CR10" s="18">
        <v>64</v>
      </c>
      <c r="CS10" s="18">
        <v>84</v>
      </c>
      <c r="CT10" s="18">
        <v>13</v>
      </c>
      <c r="CU10" s="18">
        <v>5</v>
      </c>
      <c r="CV10" s="18">
        <v>4</v>
      </c>
      <c r="CW10" s="18">
        <v>106</v>
      </c>
      <c r="CX10" s="18">
        <v>26</v>
      </c>
      <c r="CY10" s="18">
        <v>30</v>
      </c>
      <c r="CZ10" s="18">
        <v>11</v>
      </c>
      <c r="DA10" s="18">
        <v>11</v>
      </c>
      <c r="DB10" s="18">
        <v>78</v>
      </c>
      <c r="DC10" s="18">
        <v>79</v>
      </c>
      <c r="DD10" s="18">
        <v>8</v>
      </c>
      <c r="DE10" s="18">
        <v>5</v>
      </c>
      <c r="DF10" s="18">
        <v>5</v>
      </c>
      <c r="DG10" s="18">
        <v>97</v>
      </c>
      <c r="DH10" s="18">
        <v>43</v>
      </c>
      <c r="DI10" s="18">
        <v>34</v>
      </c>
      <c r="DJ10" s="18">
        <v>7</v>
      </c>
      <c r="DK10" s="18">
        <v>10</v>
      </c>
      <c r="DL10" s="18">
        <v>94</v>
      </c>
      <c r="DM10" s="18">
        <v>38</v>
      </c>
      <c r="DN10" s="18">
        <v>29</v>
      </c>
      <c r="DO10" s="18">
        <v>6</v>
      </c>
      <c r="DP10" s="18">
        <v>4</v>
      </c>
      <c r="DQ10" s="18">
        <v>77</v>
      </c>
      <c r="DR10" s="18">
        <v>15</v>
      </c>
      <c r="DS10" s="18">
        <v>27</v>
      </c>
      <c r="DT10" s="18">
        <v>20</v>
      </c>
      <c r="DU10" s="18">
        <v>13</v>
      </c>
      <c r="DV10" s="18">
        <v>75</v>
      </c>
      <c r="DW10" s="18">
        <v>4</v>
      </c>
      <c r="DX10" s="18">
        <v>21</v>
      </c>
      <c r="DY10" s="18">
        <v>35</v>
      </c>
      <c r="DZ10" s="18">
        <v>36</v>
      </c>
      <c r="EA10" s="18">
        <v>96</v>
      </c>
      <c r="EB10" s="18">
        <v>24</v>
      </c>
      <c r="EC10" s="18">
        <v>23</v>
      </c>
      <c r="ED10" s="18">
        <v>21</v>
      </c>
      <c r="EE10" s="18">
        <v>25</v>
      </c>
      <c r="EF10" s="18">
        <v>93</v>
      </c>
      <c r="EG10" s="18">
        <v>5</v>
      </c>
      <c r="EH10" s="18">
        <v>26</v>
      </c>
      <c r="EI10" s="18">
        <v>29</v>
      </c>
      <c r="EJ10" s="18">
        <v>10</v>
      </c>
      <c r="EK10" s="18">
        <v>70</v>
      </c>
      <c r="EL10" s="18">
        <v>17</v>
      </c>
      <c r="EM10" s="18">
        <v>27</v>
      </c>
      <c r="EN10" s="18">
        <v>35</v>
      </c>
      <c r="EO10" s="18">
        <v>11</v>
      </c>
      <c r="EP10" s="18">
        <v>90</v>
      </c>
      <c r="EQ10" s="18">
        <v>10</v>
      </c>
      <c r="ER10" s="18">
        <v>7</v>
      </c>
      <c r="ES10" s="18">
        <v>7</v>
      </c>
      <c r="ET10" s="18">
        <v>70</v>
      </c>
      <c r="EU10" s="18">
        <v>94</v>
      </c>
      <c r="EV10" s="18">
        <v>8</v>
      </c>
      <c r="EW10" s="18">
        <v>15</v>
      </c>
      <c r="EX10" s="18">
        <v>26</v>
      </c>
      <c r="EY10" s="18">
        <v>24</v>
      </c>
      <c r="EZ10" s="18">
        <v>73</v>
      </c>
      <c r="FA10" s="18">
        <v>11</v>
      </c>
      <c r="FB10" s="18">
        <v>9</v>
      </c>
      <c r="FC10" s="18">
        <v>26</v>
      </c>
      <c r="FD10" s="18">
        <v>31</v>
      </c>
      <c r="FE10" s="18">
        <v>77</v>
      </c>
      <c r="FF10" s="18">
        <v>9</v>
      </c>
      <c r="FG10" s="18">
        <v>8</v>
      </c>
      <c r="FH10" s="18">
        <v>6</v>
      </c>
      <c r="FI10" s="18">
        <v>58</v>
      </c>
      <c r="FJ10" s="18">
        <v>81</v>
      </c>
      <c r="FK10" s="18">
        <v>4</v>
      </c>
      <c r="FL10" s="18">
        <v>6</v>
      </c>
      <c r="FM10" s="18">
        <v>34</v>
      </c>
      <c r="FN10" s="18">
        <v>26</v>
      </c>
      <c r="FO10" s="18">
        <v>70</v>
      </c>
      <c r="FP10" s="18">
        <v>5</v>
      </c>
      <c r="FQ10" s="18">
        <v>9</v>
      </c>
      <c r="FR10" s="18">
        <v>37</v>
      </c>
      <c r="FS10" s="18">
        <v>27</v>
      </c>
      <c r="FT10" s="18">
        <v>78</v>
      </c>
      <c r="FU10" s="18">
        <v>6</v>
      </c>
      <c r="FV10" s="18">
        <v>5</v>
      </c>
      <c r="FW10" s="18">
        <v>10</v>
      </c>
      <c r="FX10" s="18">
        <v>56</v>
      </c>
      <c r="FY10" s="18">
        <v>77</v>
      </c>
      <c r="FZ10" s="18">
        <v>4</v>
      </c>
      <c r="GA10" s="18">
        <v>11</v>
      </c>
      <c r="GB10" s="18">
        <v>28</v>
      </c>
      <c r="GC10" s="18">
        <v>38</v>
      </c>
      <c r="GD10" s="18">
        <v>81</v>
      </c>
    </row>
    <row r="11" spans="2:14" ht="12.75">
      <c r="B11" s="21"/>
      <c r="F11" s="21"/>
      <c r="J11" s="21"/>
      <c r="N11" s="21"/>
    </row>
    <row r="12" spans="2:14" ht="12.75">
      <c r="B12" s="21"/>
      <c r="F12" s="21"/>
      <c r="J12" s="21"/>
      <c r="N12" s="21"/>
    </row>
    <row r="13" s="27" customFormat="1" ht="12.75">
      <c r="A13" s="21"/>
    </row>
    <row r="14" spans="1:206" s="27" customFormat="1" ht="12.75">
      <c r="A14" s="23" t="s">
        <v>57</v>
      </c>
      <c r="B14" s="31">
        <f>(B6*(LN(B6)))+(B7*(LN(B7)))+(B8*(LN(B8)))+(B9*(LN(B9)))+(C6*(LN(C6)))+(C7*(LN(C7)))+(C8*(LN(C8)))+(C9*(LN(C9)))+(D6*(LN(D6)))+(D7*(LN(D7)))+(D8*(LN(D8)))+(D9*(LN(D9)))+(E6*(LN(E6)))+(E7*(LN(E7)))+(E8*(LN(E8)))+(E9*(LN(E9)))</f>
        <v>117.59811931250493</v>
      </c>
      <c r="C14" s="24"/>
      <c r="D14" s="24"/>
      <c r="E14" s="24"/>
      <c r="F14" s="31"/>
      <c r="G14" s="31">
        <f>(G6*(LN(G6)))+(G7*(LN(G7)))+(G8*(LN(G8)))+(G9*(LN(G9)))+(H6*(LN(H6)))+(H7*(LN(H7)))+(H8*(LN(H8)))+(H9*(LN(H9)))+(I6*(LN(I6)))+(I7*(LN(I7)))+(I8*(LN(I8)))+(I9*(LN(I9)))+(J6*(LN(J6)))+(J7*(LN(J7)))+(J8*(LN(J8)))+(J9*(LN(J9)))</f>
        <v>100.6162157503691</v>
      </c>
      <c r="H14" s="24"/>
      <c r="I14" s="24"/>
      <c r="J14" s="24"/>
      <c r="K14" s="31"/>
      <c r="L14" s="31">
        <f>(L6*(LN(L6)))+(L7*(LN(L7)))+(L8*(LN(L8)))+(L9*(LN(L9)))+(M6*(LN(M6)))+(M7*(LN(M7)))+(M8*(LN(M8)))+(M9*(LN(M9)))+(N6*(LN(N6)))+(N7*(LN(N7)))+(N8*(LN(N8)))+(N9*(LN(N9)))+(O6*(LN(O6)))+(O7*(LN(O7)))+(O8*(LN(O8)))+(O9*(LN(O9)))</f>
        <v>204.88981759466603</v>
      </c>
      <c r="M14" s="24"/>
      <c r="N14" s="24"/>
      <c r="O14" s="24"/>
      <c r="P14" s="31"/>
      <c r="Q14" s="31">
        <f>(Q6*(LN(Q6)))+(Q7*(LN(Q7)))+(Q8*(LN(Q8)))+(Q9*(LN(Q9)))+(R6*(LN(R6)))+(R7*(LN(R7)))+(R8*(LN(R8)))+(R9*(LN(R9)))+(S6*(LN(S6)))+(S7*(LN(S7)))+(S8*(LN(S8)))+(S9*(LN(S9)))+(T6*(LN(T6)))+(T7*(LN(T7)))+(T8*(LN(T8)))+(T9*(LN(T9)))</f>
        <v>200.19618557174502</v>
      </c>
      <c r="R14" s="24"/>
      <c r="S14" s="24"/>
      <c r="T14" s="24"/>
      <c r="U14" s="31"/>
      <c r="V14" s="31">
        <f>(V6*(LN(V6)))+(V7*(LN(V7)))+(V8*(LN(V8)))+(V9*(LN(V9)))+(W6*(LN(W6)))+(W7*(LN(W7)))+(W8*(LN(W8)))+(W9*(LN(W9)))+(X6*(LN(X6)))+(X7*(LN(X7)))+(X8*(LN(X8)))+(X9*(LN(X9)))+(Y6*(LN(Y6)))+(Y7*(LN(Y7)))+(Y8*(LN(Y8)))+(Y9*(LN(Y9)))</f>
        <v>161.84983608350726</v>
      </c>
      <c r="W14" s="24"/>
      <c r="X14" s="24"/>
      <c r="Y14" s="24"/>
      <c r="Z14" s="31"/>
      <c r="AA14" s="31">
        <f>(AA6*(LN(AA6)))+(AA7*(LN(AA7)))+(AA8*(LN(AA8)))+(AA9*(LN(AA9)))+(AB6*(LN(AB6)))+(AB7*(LN(AB7)))+(AB8*(LN(AB8)))+(AB9*(LN(AB9)))+(AC6*(LN(AC6)))+(AC7*(LN(AC7)))+(AC8*(LN(AC8)))+(AC9*(LN(AC9)))+(AD6*(LN(AD6)))+(AD7*(LN(AD7)))+(AD8*(LN(AD8)))+(AD9*(LN(AD9)))</f>
        <v>37.342821215861946</v>
      </c>
      <c r="AB14" s="24"/>
      <c r="AC14" s="24"/>
      <c r="AD14" s="24"/>
      <c r="AE14" s="31"/>
      <c r="AF14" s="31">
        <f>(AF6*(LN(AF6)))+(AF7*(LN(AF7)))+(AF8*(LN(AF8)))+(AF9*(LN(AF9)))+(AG6*(LN(AG6)))+(AG7*(LN(AG7)))+(AG8*(LN(AG8)))+(AG9*(LN(AG9)))+(AH6*(LN(AH6)))+(AH7*(LN(AH7)))+(AH8*(LN(AH8)))+(AH9*(LN(AH9)))+(AI6*(LN(AI6)))+(AI7*(LN(AI7)))+(AI8*(LN(AI8)))+(AI9*(LN(AI9)))</f>
        <v>129.68137380765282</v>
      </c>
      <c r="AG14" s="24"/>
      <c r="AH14" s="24"/>
      <c r="AI14" s="24"/>
      <c r="AJ14" s="31"/>
      <c r="AK14" s="31">
        <f>(AK6*(LN(AK6)))+(AK7*(LN(AK7)))+(AK8*(LN(AK8)))+(AK9*(LN(AK9)))+(AL6*(LN(AL6)))+(AL7*(LN(AL7)))+(AL8*(LN(AL8)))+(AL9*(LN(AL9)))+(AM6*(LN(AM6)))+(AM7*(LN(AM7)))+(AM8*(LN(AM8)))+(AM9*(LN(AM9)))+(AN6*(LN(AN6)))+(AN7*(LN(AN7)))+(AN8*(LN(AN8)))+(AN9*(LN(AN9)))</f>
        <v>168.8888520594908</v>
      </c>
      <c r="AL14" s="24"/>
      <c r="AM14" s="24"/>
      <c r="AN14" s="24"/>
      <c r="AO14" s="31"/>
      <c r="AP14" s="31">
        <f>(AP6*(LN(AP6)))+(AP7*(LN(AP7)))+(AP8*(LN(AP8)))+(AP9*(LN(AP9)))+(AQ6*(LN(AQ6)))+(AQ7*(LN(AQ7)))+(AQ8*(LN(AQ8)))+(AQ9*(LN(AQ9)))+(AR6*(LN(AR6)))+(AR7*(LN(AR7)))+(AR8*(LN(AR8)))+(AR9*(LN(AR9)))+(AS6*(LN(AS6)))+(AS7*(LN(AS7)))+(AS8*(LN(AS8)))+(AS9*(LN(AS9)))</f>
        <v>258.51714950214097</v>
      </c>
      <c r="AQ14" s="24"/>
      <c r="AR14" s="24"/>
      <c r="AS14" s="24"/>
      <c r="AT14" s="31"/>
      <c r="AU14" s="31">
        <f>(AU6*(LN(AU6)))+(AU7*(LN(AU7)))+(AU8*(LN(AU8)))+(AU9*(LN(AU9)))+(AV6*(LN(AV6)))+(AV7*(LN(AV7)))+(AV8*(LN(AV8)))+(AV9*(LN(AV9)))+(AW6*(LN(AW6)))+(AW7*(LN(AW7)))+(AW8*(LN(AW8)))+(AW9*(LN(AW9)))+(AX6*(LN(AX6)))+(AX7*(LN(AX7)))+(AX8*(LN(AX8)))+(AX9*(LN(AX9)))</f>
        <v>117.71505356196772</v>
      </c>
      <c r="AV14" s="24"/>
      <c r="AW14" s="24"/>
      <c r="AX14" s="24"/>
      <c r="AY14" s="31"/>
      <c r="AZ14" s="31">
        <f>(AZ6*(LN(AZ6)))+(AZ7*(LN(AZ7)))+(AZ8*(LN(AZ8)))+(AZ9*(LN(AZ9)))+(BA6*(LN(BA6)))+(BA7*(LN(BA7)))+(BA8*(LN(BA8)))+(BA9*(LN(BA9)))+(BB6*(LN(BB6)))+(BB7*(LN(BB7)))+(BB8*(LN(BB8)))+(BB9*(LN(BB9)))+(BC6*(LN(BC6)))+(BC7*(LN(BC7)))+(BC8*(LN(BC8)))+(BC9*(LN(BC9)))</f>
        <v>105.5073920031283</v>
      </c>
      <c r="BA14" s="24"/>
      <c r="BB14" s="24"/>
      <c r="BC14" s="24"/>
      <c r="BD14" s="31"/>
      <c r="BE14" s="31">
        <f>(BE6*(LN(BE6)))+(BE7*(LN(BE7)))+(BE8*(LN(BE8)))+(BE9*(LN(BE9)))+(BF6*(LN(BF6)))+(BF7*(LN(BF7)))+(BF8*(LN(BF8)))+(BF9*(LN(BF9)))+(BG6*(LN(BG6)))+(BG7*(LN(BG7)))+(BG8*(LN(BG8)))+(BG9*(LN(BG9)))+(BH6*(LN(BH6)))+(BH7*(LN(BH7)))+(BH8*(LN(BH8)))+(BH9*(LN(BH9)))</f>
        <v>121.53595873970323</v>
      </c>
      <c r="BF14" s="24"/>
      <c r="BG14" s="24"/>
      <c r="BH14" s="24"/>
      <c r="BI14" s="31"/>
      <c r="BJ14" s="31">
        <f>(BJ6*(LN(BJ6)))+(BJ7*(LN(BJ7)))+(BJ8*(LN(BJ8)))+(BJ9*(LN(BJ9)))+(BK6*(LN(BK6)))+(BK7*(LN(BK7)))+(BK8*(LN(BK8)))+(BK9*(LN(BK9)))+(BL6*(LN(BL6)))+(BL7*(LN(BL7)))+(BL8*(LN(BL8)))+(BL9*(LN(BL9)))+(BM6*(LN(BM6)))+(BM7*(LN(BM7)))+(BM8*(LN(BM8)))+(BM9*(LN(BM9)))</f>
        <v>114.90752897837177</v>
      </c>
      <c r="BK14" s="24"/>
      <c r="BL14" s="24"/>
      <c r="BM14" s="24"/>
      <c r="BN14" s="31"/>
      <c r="BO14" s="31">
        <f>(BO6*(LN(BO6)))+(BO7*(LN(BO7)))+(BO8*(LN(BO8)))+(BO9*(LN(BO9)))+(BP6*(LN(BP6)))+(BP7*(LN(BP7)))+(BP8*(LN(BP8)))+(BP9*(LN(BP9)))+(BQ6*(LN(BQ6)))+(BQ7*(LN(BQ7)))+(BQ8*(LN(BQ8)))+(BQ9*(LN(BQ9)))+(BR6*(LN(BR6)))+(BR7*(LN(BR7)))+(BR8*(LN(BR8)))+(BR9*(LN(BR9)))</f>
        <v>105.5073920031283</v>
      </c>
      <c r="BP14" s="24"/>
      <c r="BQ14" s="24"/>
      <c r="BR14" s="24"/>
      <c r="BS14" s="31"/>
      <c r="BT14" s="31">
        <f>(BT6*(LN(BT6)))+(BT7*(LN(BT7)))+(BT8*(LN(BT8)))+(BT9*(LN(BT9)))+(BU6*(LN(BU6)))+(BU7*(LN(BU7)))+(BU8*(LN(BU8)))+(BU9*(LN(BU9)))+(BV6*(LN(BV6)))+(BV7*(LN(BV7)))+(BV8*(LN(BV8)))+(BV9*(LN(BV9)))+(BW6*(LN(BW6)))+(BW7*(LN(BW7)))+(BW8*(LN(BW8)))+(BW9*(LN(BW9)))</f>
        <v>255.70766521408706</v>
      </c>
      <c r="BU14" s="24"/>
      <c r="BV14" s="24"/>
      <c r="BW14" s="24"/>
      <c r="BX14" s="31"/>
      <c r="BY14" s="31">
        <f>(BY6*(LN(BY6)))+(BY7*(LN(BY7)))+(BY8*(LN(BY8)))+(BY9*(LN(BY9)))+(BZ6*(LN(BZ6)))+(BZ7*(LN(BZ7)))+(BZ8*(LN(BZ8)))+(BZ9*(LN(BZ9)))+(CA6*(LN(CA6)))+(CA7*(LN(CA7)))+(CA8*(LN(CA8)))+(CA9*(LN(CA9)))+(CB6*(LN(CB6)))+(CB7*(LN(CB7)))+(CB8*(LN(CB8)))+(CB9*(LN(CB9)))</f>
        <v>232.19565711865982</v>
      </c>
      <c r="BZ14" s="24"/>
      <c r="CA14" s="24"/>
      <c r="CB14" s="24"/>
      <c r="CC14" s="31"/>
      <c r="CD14" s="31">
        <f>(CD6*(LN(CD6)))+(CD7*(LN(CD7)))+(CD8*(LN(CD8)))+(CD9*(LN(CD9)))+(CE6*(LN(CE6)))+(CE7*(LN(CE7)))+(CE8*(LN(CE8)))+(CE9*(LN(CE9)))+(CF6*(LN(CF6)))+(CF7*(LN(CF7)))+(CF8*(LN(CF8)))+(CF9*(LN(CF9)))+(CG6*(LN(CG6)))+(CG7*(LN(CG7)))+(CG8*(LN(CG8)))+(CG9*(LN(CG9)))</f>
        <v>161.05008674959254</v>
      </c>
      <c r="CE14" s="24"/>
      <c r="CF14" s="24"/>
      <c r="CG14" s="24"/>
      <c r="CH14" s="31"/>
      <c r="CI14" s="31">
        <f>(CI6*(LN(CI6)))+(CI7*(LN(CI7)))+(CI8*(LN(CI8)))+(CI9*(LN(CI9)))+(CJ6*(LN(CJ6)))+(CJ7*(LN(CJ7)))+(CJ8*(LN(CJ8)))+(CJ9*(LN(CJ9)))+(CK6*(LN(CK6)))+(CK7*(LN(CK7)))+(CK8*(LN(CK8)))+(CK9*(LN(CK9)))+(CL6*(LN(CL6)))+(CL7*(LN(CL7)))+(CL8*(LN(CL8)))+(CL9*(LN(CL9)))</f>
        <v>196.53768401824715</v>
      </c>
      <c r="CJ14" s="24"/>
      <c r="CK14" s="24"/>
      <c r="CL14" s="24"/>
      <c r="CM14" s="31"/>
      <c r="CN14" s="31">
        <f>(CN6*(LN(CN6)))+(CN7*(LN(CN7)))+(CN8*(LN(CN8)))+(CN9*(LN(CN9)))+(CO6*(LN(CO6)))+(CO7*(LN(CO7)))+(CO8*(LN(CO8)))+(CO9*(LN(CO9)))+(CP6*(LN(CP6)))+(CP7*(LN(CP7)))+(CP8*(LN(CP8)))+(CP9*(LN(CP9)))+(CQ6*(LN(CQ6)))+(CQ7*(LN(CQ7)))+(CQ8*(LN(CQ8)))+(CQ9*(LN(CQ9)))</f>
        <v>128.0988612721336</v>
      </c>
      <c r="CO14" s="24"/>
      <c r="CP14" s="24"/>
      <c r="CQ14" s="24"/>
      <c r="CR14" s="31"/>
      <c r="CS14" s="31">
        <f>(CS6*(LN(CS6)))+(CS7*(LN(CS7)))+(CS8*(LN(CS8)))+(CS9*(LN(CS9)))+(CT6*(LN(CT6)))+(CT7*(LN(CT7)))+(CT8*(LN(CT8)))+(CT9*(LN(CT9)))+(CU6*(LN(CU6)))+(CU7*(LN(CU7)))+(CU8*(LN(CU8)))+(CU9*(LN(CU9)))+(CV6*(LN(CV6)))+(CV7*(LN(CV7)))+(CV8*(LN(CV8)))+(CV9*(LN(CV9)))</f>
        <v>274.0143830025418</v>
      </c>
      <c r="CT14" s="24"/>
      <c r="CU14" s="24"/>
      <c r="CV14" s="24"/>
      <c r="CW14" s="31"/>
      <c r="CX14" s="31">
        <f>(CX6*(LN(CX6)))+(CX7*(LN(CX7)))+(CX8*(LN(CX8)))+(CX9*(LN(CX9)))+(CY6*(LN(CY6)))+(CY7*(LN(CY7)))+(CY8*(LN(CY8)))+(CY9*(LN(CY9)))+(CZ6*(LN(CZ6)))+(CZ7*(LN(CZ7)))+(CZ8*(LN(CZ8)))+(CZ9*(LN(CZ9)))+(DA6*(LN(DA6)))+(DA7*(LN(DA7)))+(DA8*(LN(DA8)))+(DA9*(LN(DA9)))</f>
        <v>142.05679539798444</v>
      </c>
      <c r="CY14" s="24"/>
      <c r="CZ14" s="24"/>
      <c r="DA14" s="24"/>
      <c r="DB14" s="31"/>
      <c r="DC14" s="31">
        <f>(DC6*(LN(DC6)))+(DC7*(LN(DC7)))+(DC8*(LN(DC8)))+(DC9*(LN(DC9)))+(DD6*(LN(DD6)))+(DD7*(LN(DD7)))+(DD8*(LN(DD8)))+(DD9*(LN(DD9)))+(DE6*(LN(DE6)))+(DE7*(LN(DE7)))+(DE8*(LN(DE8)))+(DE9*(LN(DE9)))+(DF6*(LN(DF6)))+(DF7*(LN(DF7)))+(DF8*(LN(DF8)))+(DF9*(LN(DF9)))</f>
        <v>245.6532752322585</v>
      </c>
      <c r="DD14" s="24"/>
      <c r="DE14" s="24"/>
      <c r="DF14" s="24"/>
      <c r="DG14" s="31"/>
      <c r="DH14" s="31">
        <f>(DH6*(LN(DH6)))+(DH7*(LN(DH7)))+(DH8*(LN(DH8)))+(DH9*(LN(DH9)))+(DI6*(LN(DI6)))+(DI7*(LN(DI7)))+(DI8*(LN(DI8)))+(DI9*(LN(DI9)))+(DJ6*(LN(DJ6)))+(DJ7*(LN(DJ7)))+(DJ8*(LN(DJ8)))+(DJ9*(LN(DJ9)))+(DK6*(LN(DK6)))+(DK7*(LN(DK7)))+(DK8*(LN(DK8)))+(DK9*(LN(DK9)))</f>
        <v>192.67643974502542</v>
      </c>
      <c r="DI14" s="24"/>
      <c r="DJ14" s="24"/>
      <c r="DK14" s="24"/>
      <c r="DL14" s="31"/>
      <c r="DM14" s="31">
        <f>(DM6*(LN(DM6)))+(DM7*(LN(DM7)))+(DM8*(LN(DM8)))+(DM9*(LN(DM9)))+(DN6*(LN(DN6)))+(DN7*(LN(DN7)))+(DN8*(LN(DN8)))+(DN9*(LN(DN9)))+(DO6*(LN(DO6)))+(DO7*(LN(DO7)))+(DO8*(LN(DO8)))+(DO9*(LN(DO9)))+(DP6*(LN(DP6)))+(DP7*(LN(DP7)))+(DP8*(LN(DP8)))+(DP9*(LN(DP9)))</f>
        <v>151.10131838507544</v>
      </c>
      <c r="DN14" s="24"/>
      <c r="DO14" s="24"/>
      <c r="DP14" s="24"/>
      <c r="DQ14" s="31"/>
      <c r="DR14" s="31">
        <f>(DR6*(LN(DR6)))+(DR7*(LN(DR7)))+(DR8*(LN(DR8)))+(DR9*(LN(DR9)))+(DS6*(LN(DS6)))+(DS7*(LN(DS7)))+(DS8*(LN(DS8)))+(DS9*(LN(DS9)))+(DT6*(LN(DT6)))+(DT7*(LN(DT7)))+(DT8*(LN(DT8)))+(DT9*(LN(DT9)))+(DU6*(LN(DU6)))+(DU7*(LN(DU7)))+(DU8*(LN(DU8)))+(DU9*(LN(DU9)))</f>
        <v>125.55566469627462</v>
      </c>
      <c r="DS14" s="24"/>
      <c r="DT14" s="24"/>
      <c r="DU14" s="24"/>
      <c r="DV14" s="31"/>
      <c r="DW14" s="31">
        <f>(DW6*(LN(DW6)))+(DW7*(LN(DW7)))+(DW8*(LN(DW8)))+(DW9*(LN(DW9)))+(DX6*(LN(DX6)))+(DX7*(LN(DX7)))+(DX8*(LN(DX8)))+(DX9*(LN(DX9)))+(DY6*(LN(DY6)))+(DY7*(LN(DY7)))+(DY8*(LN(DY8)))+(DY9*(LN(DY9)))+(DZ6*(LN(DZ6)))+(DZ7*(LN(DZ7)))+(DZ8*(LN(DZ8)))+(DZ9*(LN(DZ9)))</f>
        <v>192.92396979389824</v>
      </c>
      <c r="DX14" s="24"/>
      <c r="DY14" s="24"/>
      <c r="DZ14" s="24"/>
      <c r="EA14" s="31"/>
      <c r="EB14" s="31">
        <f>(EB6*(LN(EB6)))+(EB7*(LN(EB7)))+(EB8*(LN(EB8)))+(EB9*(LN(EB9)))+(EC6*(LN(EC6)))+(EC7*(LN(EC7)))+(EC8*(LN(EC8)))+(EC9*(LN(EC9)))+(ED6*(LN(ED6)))+(ED7*(LN(ED7)))+(ED8*(LN(ED8)))+(ED9*(LN(ED9)))+(EE6*(LN(EE6)))+(EE7*(LN(EE7)))+(EE8*(LN(EE8)))+(EE9*(LN(EE9)))</f>
        <v>171.95899778985466</v>
      </c>
      <c r="EC14" s="24"/>
      <c r="ED14" s="24"/>
      <c r="EE14" s="24"/>
      <c r="EF14" s="31"/>
      <c r="EG14" s="31">
        <f>(EG6*(LN(EG6)))+(EG7*(LN(EG7)))+(EG8*(LN(EG8)))+(EG9*(LN(EG9)))+(EH6*(LN(EH6)))+(EH7*(LN(EH7)))+(EH8*(LN(EH8)))+(EH9*(LN(EH9)))+(EI6*(LN(EI6)))+(EI7*(LN(EI7)))+(EI8*(LN(EI8)))+(EI9*(LN(EI9)))+(EJ6*(LN(EJ6)))+(EJ7*(LN(EJ7)))+(EJ8*(LN(EJ8)))+(EJ9*(LN(EJ9)))</f>
        <v>126.45881392177111</v>
      </c>
      <c r="EH14" s="24"/>
      <c r="EI14" s="24"/>
      <c r="EJ14" s="24"/>
      <c r="EK14" s="31"/>
      <c r="EL14" s="31">
        <f>(EL6*(LN(EL6)))+(EL7*(LN(EL7)))+(EL8*(LN(EL8)))+(EL9*(LN(EL9)))+(EM6*(LN(EM6)))+(EM7*(LN(EM7)))+(EM8*(LN(EM8)))+(EM9*(LN(EM9)))+(EN6*(LN(EN6)))+(EN7*(LN(EN7)))+(EN8*(LN(EN8)))+(EN9*(LN(EN9)))+(EO6*(LN(EO6)))+(EO7*(LN(EO7)))+(EO8*(LN(EO8)))+(EO9*(LN(EO9)))</f>
        <v>171.52693169154588</v>
      </c>
      <c r="EM14" s="24"/>
      <c r="EN14" s="24"/>
      <c r="EO14" s="24"/>
      <c r="EP14" s="31"/>
      <c r="EQ14" s="31">
        <f>(EQ6*(LN(EQ6)))+(EQ7*(LN(EQ7)))+(EQ8*(LN(EQ8)))+(EQ9*(LN(EQ9)))+(ER6*(LN(ER6)))+(ER7*(LN(ER7)))+(ER8*(LN(ER8)))+(ER9*(LN(ER9)))+(ES6*(LN(ES6)))+(ES7*(LN(ES7)))+(ES8*(LN(ES8)))+(ES9*(LN(ES9)))+(ET6*(LN(ET6)))+(ET7*(LN(ET7)))+(ET8*(LN(ET8)))+(ET9*(LN(ET9)))</f>
        <v>221.5921304558173</v>
      </c>
      <c r="ER14" s="24"/>
      <c r="ES14" s="24"/>
      <c r="ET14" s="24"/>
      <c r="EU14" s="31"/>
      <c r="EV14" s="31">
        <f>(EV6*(LN(EV6)))+(EV7*(LN(EV7)))+(EV8*(LN(EV8)))+(EV9*(LN(EV9)))+(EW6*(LN(EW6)))+(EW7*(LN(EW7)))+(EW8*(LN(EW8)))+(EW9*(LN(EW9)))+(EX6*(LN(EX6)))+(EX7*(LN(EX7)))+(EX8*(LN(EX8)))+(EX9*(LN(EX9)))+(EY6*(LN(EY6)))+(EY7*(LN(EY7)))+(EY8*(LN(EY8)))+(EY9*(LN(EY9)))</f>
        <v>122.33609275963559</v>
      </c>
      <c r="EW14" s="24"/>
      <c r="EX14" s="24"/>
      <c r="EY14" s="24"/>
      <c r="EZ14" s="31"/>
      <c r="FA14" s="31">
        <f>(FA6*(LN(FA6)))+(FA7*(LN(FA7)))+(FA8*(LN(FA8)))+(FA9*(LN(FA9)))+(FB6*(LN(FB6)))+(FB7*(LN(FB7)))+(FB8*(LN(FB8)))+(FB9*(LN(FB9)))+(FC6*(LN(FC6)))+(FC7*(LN(FC7)))+(FC8*(LN(FC8)))+(FC9*(LN(FC9)))+(FD6*(LN(FD6)))+(FD7*(LN(FD7)))+(FD8*(LN(FD8)))+(FD9*(LN(FD9)))</f>
        <v>137.31669595855362</v>
      </c>
      <c r="FB14" s="24"/>
      <c r="FC14" s="24"/>
      <c r="FD14" s="24"/>
      <c r="FE14" s="31"/>
      <c r="FF14" s="31">
        <f>(FF6*(LN(FF6)))+(FF7*(LN(FF7)))+(FF8*(LN(FF8)))+(FF9*(LN(FF9)))+(FG6*(LN(FG6)))+(FG7*(LN(FG7)))+(FG8*(LN(FG8)))+(FG9*(LN(FG9)))+(FH6*(LN(FH6)))+(FH7*(LN(FH7)))+(FH8*(LN(FH8)))+(FH9*(LN(FH9)))+(FI6*(LN(FI6)))+(FI7*(LN(FI7)))+(FI8*(LN(FI8)))+(FI9*(LN(FI9)))</f>
        <v>173.179747146134</v>
      </c>
      <c r="FG14" s="24"/>
      <c r="FH14" s="24"/>
      <c r="FI14" s="24"/>
      <c r="FJ14" s="31"/>
      <c r="FK14" s="31">
        <f>(FK6*(LN(FK6)))+(FK7*(LN(FK7)))+(FK8*(LN(FK8)))+(FK9*(LN(FK9)))+(FL6*(LN(FL6)))+(FL7*(LN(FL7)))+(FL8*(LN(FL8)))+(FL9*(LN(FL9)))+(FM6*(LN(FM6)))+(FM7*(LN(FM7)))+(FM8*(LN(FM8)))+(FM9*(LN(FM9)))+(FN6*(LN(FN6)))+(FN7*(LN(FN7)))+(FN8*(LN(FN8)))+(FN9*(LN(FN9)))</f>
        <v>131.49269080675816</v>
      </c>
      <c r="FL14" s="24"/>
      <c r="FM14" s="24"/>
      <c r="FN14" s="24"/>
      <c r="FO14" s="31"/>
      <c r="FP14" s="31">
        <f>(FP6*(LN(FP6)))+(FP7*(LN(FP7)))+(FP8*(LN(FP8)))+(FP9*(LN(FP9)))+(FQ6*(LN(FQ6)))+(FQ7*(LN(FQ7)))+(FQ8*(LN(FQ8)))+(FQ9*(LN(FQ9)))+(FR6*(LN(FR6)))+(FR7*(LN(FR7)))+(FR8*(LN(FR8)))+(FR9*(LN(FR9)))+(FS6*(LN(FS6)))+(FS7*(LN(FS7)))+(FS8*(LN(FS8)))+(FS9*(LN(FS9)))</f>
        <v>145.89188350310607</v>
      </c>
      <c r="FQ14" s="24"/>
      <c r="FR14" s="24"/>
      <c r="FS14" s="24"/>
      <c r="FT14" s="31"/>
      <c r="FU14" s="31">
        <f>(FU6*(LN(FU6)))+(FU7*(LN(FU7)))+(FU8*(LN(FU8)))+(FU9*(LN(FU9)))+(FV6*(LN(FV6)))+(FV7*(LN(FV7)))+(FV8*(LN(FV8)))+(FV9*(LN(FV9)))+(FW6*(LN(FW6)))+(FW7*(LN(FW7)))+(FW8*(LN(FW8)))+(FW9*(LN(FW9)))+(FX6*(LN(FX6)))+(FX7*(LN(FX7)))+(FX8*(LN(FX8)))+(FX9*(LN(FX9)))</f>
        <v>164.96437642043807</v>
      </c>
      <c r="FV14" s="24"/>
      <c r="FW14" s="24"/>
      <c r="FX14" s="24"/>
      <c r="FY14" s="31"/>
      <c r="FZ14" s="31">
        <f>(FZ6*(LN(FZ6)))+(FZ7*(LN(FZ7)))+(FZ8*(LN(FZ8)))+(FZ9*(LN(FZ9)))+(GA6*(LN(GA6)))+(GA7*(LN(GA7)))+(GA8*(LN(GA8)))+(GA9*(LN(GA9)))+(GB6*(LN(GB6)))+(GB7*(LN(GB7)))+(GB8*(LN(GB8)))+(GB9*(LN(GB9)))+(GC6*(LN(GC6)))+(GC7*(LN(GC7)))+(GC8*(LN(GC8)))+(GC9*(LN(GC9)))</f>
        <v>154.52855472884036</v>
      </c>
      <c r="GA14" s="24"/>
      <c r="GB14" s="24"/>
      <c r="GC14" s="24"/>
      <c r="GD14" s="31"/>
      <c r="GE14" s="32"/>
      <c r="GI14" s="32"/>
      <c r="GJ14" s="32"/>
      <c r="GN14" s="32"/>
      <c r="GO14" s="32"/>
      <c r="GS14" s="32"/>
      <c r="GT14" s="32"/>
      <c r="GX14" s="32"/>
    </row>
    <row r="15" spans="1:206" s="27" customFormat="1" ht="12.75">
      <c r="A15" s="23" t="s">
        <v>31</v>
      </c>
      <c r="B15" s="31">
        <f>(B10*(LN(B10)))+(C10*(LN(C10)))+(D10*(LN(D10)))+(E10*(LN(E10)))</f>
        <v>196.2200940601317</v>
      </c>
      <c r="C15" s="24"/>
      <c r="D15" s="24"/>
      <c r="E15" s="24"/>
      <c r="F15" s="31"/>
      <c r="G15" s="31">
        <f>(G10*(LN(G10)))+(H10*(LN(H10)))+(I10*(LN(I10)))+(J10*(LN(J10)))</f>
        <v>183.16451169482747</v>
      </c>
      <c r="H15" s="24"/>
      <c r="I15" s="24"/>
      <c r="J15" s="24"/>
      <c r="K15" s="31"/>
      <c r="L15" s="31">
        <f>(L10*(LN(L10)))+(M10*(LN(M10)))+(N10*(LN(N10)))+(O10*(LN(O10)))</f>
        <v>329.29197766253424</v>
      </c>
      <c r="M15" s="24"/>
      <c r="N15" s="24"/>
      <c r="O15" s="24"/>
      <c r="P15" s="31"/>
      <c r="Q15" s="31">
        <f>(Q10*(LN(Q10)))+(R10*(LN(R10)))+(S10*(LN(S10)))+(T10*(LN(T10)))</f>
        <v>331.0580998214391</v>
      </c>
      <c r="R15" s="24"/>
      <c r="S15" s="24"/>
      <c r="T15" s="24"/>
      <c r="U15" s="31"/>
      <c r="V15" s="31">
        <f>(V10*(LN(V10)))+(W10*(LN(W10)))+(X10*(LN(X10)))+(Y10*(LN(Y10)))</f>
        <v>269.0230635634455</v>
      </c>
      <c r="W15" s="24"/>
      <c r="X15" s="24"/>
      <c r="Y15" s="24"/>
      <c r="Z15" s="31"/>
      <c r="AA15" s="31">
        <f>(AA10*(LN(AA10)))+(AB10*(LN(AB10)))+(AC10*(LN(AC10)))+(AD10*(LN(AD10)))</f>
        <v>82.44435032401245</v>
      </c>
      <c r="AB15" s="24"/>
      <c r="AC15" s="24"/>
      <c r="AD15" s="24"/>
      <c r="AE15" s="31"/>
      <c r="AF15" s="31">
        <f>(AF10*(LN(AF10)))+(AG10*(LN(AG10)))+(AH10*(LN(AH10)))+(AI10*(LN(AI10)))</f>
        <v>215.75057926826437</v>
      </c>
      <c r="AG15" s="24"/>
      <c r="AH15" s="24"/>
      <c r="AI15" s="24"/>
      <c r="AJ15" s="31"/>
      <c r="AK15" s="31">
        <f>(AK10*(LN(AK10)))+(AL10*(LN(AL10)))+(AM10*(LN(AM10)))+(AN10*(LN(AN10)))</f>
        <v>265.28643512278376</v>
      </c>
      <c r="AL15" s="24"/>
      <c r="AM15" s="24"/>
      <c r="AN15" s="24"/>
      <c r="AO15" s="31"/>
      <c r="AP15" s="31">
        <f>(AP10*(LN(AP10)))+(AQ10*(LN(AQ10)))+(AR10*(LN(AR10)))+(AS10*(LN(AS10)))</f>
        <v>401.2977189927751</v>
      </c>
      <c r="AQ15" s="24"/>
      <c r="AR15" s="24"/>
      <c r="AS15" s="24"/>
      <c r="AT15" s="31"/>
      <c r="AU15" s="31">
        <f>(AU10*(LN(AU10)))+(AV10*(LN(AV10)))+(AW10*(LN(AW10)))+(AX10*(LN(AX10)))</f>
        <v>197.80236043069704</v>
      </c>
      <c r="AV15" s="24"/>
      <c r="AW15" s="24"/>
      <c r="AX15" s="24"/>
      <c r="AY15" s="31"/>
      <c r="AZ15" s="31">
        <f>(AZ10*(LN(AZ10)))+(BA10*(LN(BA10)))+(BB10*(LN(BB10)))+(BC10*(LN(BC10)))</f>
        <v>183.13987622584216</v>
      </c>
      <c r="BA15" s="24"/>
      <c r="BB15" s="24"/>
      <c r="BC15" s="24"/>
      <c r="BD15" s="31"/>
      <c r="BE15" s="31">
        <f>(BE10*(LN(BE10)))+(BF10*(LN(BF10)))+(BG10*(LN(BG10)))+(BH10*(LN(BH10)))</f>
        <v>210.4919957506716</v>
      </c>
      <c r="BF15" s="24"/>
      <c r="BG15" s="24"/>
      <c r="BH15" s="24"/>
      <c r="BI15" s="31"/>
      <c r="BJ15" s="31">
        <f>(BJ10*(LN(BJ10)))+(BK10*(LN(BK10)))+(BL10*(LN(BL10)))+(BM10*(LN(BM10)))</f>
        <v>200.42846173097897</v>
      </c>
      <c r="BK15" s="24"/>
      <c r="BL15" s="24"/>
      <c r="BM15" s="24"/>
      <c r="BN15" s="31"/>
      <c r="BO15" s="31">
        <f>(BO10*(LN(BO10)))+(BP10*(LN(BP10)))+(BQ10*(LN(BQ10)))+(BR10*(LN(BR10)))</f>
        <v>183.13987622584216</v>
      </c>
      <c r="BP15" s="24"/>
      <c r="BQ15" s="24"/>
      <c r="BR15" s="24"/>
      <c r="BS15" s="31"/>
      <c r="BT15" s="31">
        <f>(BT10*(LN(BT10)))+(BU10*(LN(BU10)))+(BV10*(LN(BV10)))+(BW10*(LN(BW10)))</f>
        <v>393.74393812359506</v>
      </c>
      <c r="BU15" s="24"/>
      <c r="BV15" s="24"/>
      <c r="BW15" s="24"/>
      <c r="BX15" s="31"/>
      <c r="BY15" s="31">
        <f>(BY10*(LN(BY10)))+(BZ10*(LN(BZ10)))+(CA10*(LN(CA10)))+(CB10*(LN(CB10)))</f>
        <v>358.5076711671219</v>
      </c>
      <c r="BZ15" s="24"/>
      <c r="CA15" s="24"/>
      <c r="CB15" s="24"/>
      <c r="CC15" s="31"/>
      <c r="CD15" s="31">
        <f>(CD10*(LN(CD10)))+(CE10*(LN(CE10)))+(CF10*(LN(CF10)))+(CG10*(LN(CG10)))</f>
        <v>257.21024152387616</v>
      </c>
      <c r="CE15" s="24"/>
      <c r="CF15" s="24"/>
      <c r="CG15" s="24"/>
      <c r="CH15" s="31"/>
      <c r="CI15" s="31">
        <f>(CI10*(LN(CI10)))+(CJ10*(LN(CJ10)))+(CK10*(LN(CK10)))+(CL10*(LN(CL10)))</f>
        <v>319.1238776924557</v>
      </c>
      <c r="CJ15" s="24"/>
      <c r="CK15" s="24"/>
      <c r="CL15" s="24"/>
      <c r="CM15" s="31"/>
      <c r="CN15" s="31">
        <f>(CN10*(LN(CN10)))+(CO10*(LN(CO10)))+(CP10*(LN(CP10)))+(CQ10*(LN(CQ10)))</f>
        <v>205.82592908219183</v>
      </c>
      <c r="CO15" s="24"/>
      <c r="CP15" s="24"/>
      <c r="CQ15" s="24"/>
      <c r="CR15" s="31"/>
      <c r="CS15" s="31">
        <f>(CS10*(LN(CS10)))+(CT10*(LN(CT10)))+(CU10*(LN(CU10)))+(CV10*(LN(CV10)))</f>
        <v>419.12531975648835</v>
      </c>
      <c r="CT15" s="24"/>
      <c r="CU15" s="24"/>
      <c r="CV15" s="24"/>
      <c r="CW15" s="31"/>
      <c r="CX15" s="31">
        <f>(CX10*(LN(CX10)))+(CY10*(LN(CY10)))+(CZ10*(LN(CZ10)))+(DA10*(LN(DA10)))</f>
        <v>239.50012743998735</v>
      </c>
      <c r="CY15" s="24"/>
      <c r="CZ15" s="24"/>
      <c r="DA15" s="24"/>
      <c r="DB15" s="31"/>
      <c r="DC15" s="31">
        <f>(DC10*(LN(DC10)))+(DD10*(LN(DD10)))+(DE10*(LN(DE10)))+(DF10*(LN(DF10)))</f>
        <v>377.9162918026744</v>
      </c>
      <c r="DD15" s="24"/>
      <c r="DE15" s="24"/>
      <c r="DF15" s="24"/>
      <c r="DG15" s="31"/>
      <c r="DH15" s="31">
        <f>(DH10*(LN(DH10)))+(DI10*(LN(DI10)))+(DJ10*(LN(DJ10)))+(DK10*(LN(DK10)))</f>
        <v>318.2750847851003</v>
      </c>
      <c r="DI15" s="24"/>
      <c r="DJ15" s="24"/>
      <c r="DK15" s="24"/>
      <c r="DL15" s="31"/>
      <c r="DM15" s="31">
        <f>(DM10*(LN(DM10)))+(DN10*(LN(DN10)))+(DO10*(LN(DO10)))+(DP10*(LN(DP10)))</f>
        <v>252.1755873990583</v>
      </c>
      <c r="DN15" s="24"/>
      <c r="DO15" s="24"/>
      <c r="DP15" s="24"/>
      <c r="DQ15" s="31"/>
      <c r="DR15" s="31">
        <f>(DR10*(LN(DR10)))+(DS10*(LN(DS10)))+(DT10*(LN(DT10)))+(DU10*(LN(DU10)))</f>
        <v>222.86733551672984</v>
      </c>
      <c r="DS15" s="24"/>
      <c r="DT15" s="24"/>
      <c r="DU15" s="24"/>
      <c r="DV15" s="31"/>
      <c r="DW15" s="31">
        <f>(DW10*(LN(DW10)))+(DX10*(LN(DX10)))+(DY10*(LN(DY10)))+(DZ10*(LN(DZ10)))</f>
        <v>322.92401257322086</v>
      </c>
      <c r="DX15" s="24"/>
      <c r="DY15" s="24"/>
      <c r="DZ15" s="24"/>
      <c r="EA15" s="31"/>
      <c r="EB15" s="31">
        <f>(EB10*(LN(EB10)))+(EC10*(LN(EC10)))+(ED10*(LN(ED10)))+(EE10*(LN(EE10)))</f>
        <v>292.79652570861805</v>
      </c>
      <c r="EC15" s="24"/>
      <c r="ED15" s="24"/>
      <c r="EE15" s="24"/>
      <c r="EF15" s="31"/>
      <c r="EG15" s="31">
        <f>(EG10*(LN(EG10)))+(EH10*(LN(EH10)))+(EI10*(LN(EI10)))+(EJ10*(LN(EJ10)))</f>
        <v>213.43512955027728</v>
      </c>
      <c r="EH15" s="24"/>
      <c r="EI15" s="24"/>
      <c r="EJ15" s="24"/>
      <c r="EK15" s="31"/>
      <c r="EL15" s="31">
        <f>(EL10*(LN(EL10)))+(EM10*(LN(EM10)))+(EN10*(LN(EN10)))+(EO10*(LN(EO10)))</f>
        <v>287.96625238398417</v>
      </c>
      <c r="EM15" s="24"/>
      <c r="EN15" s="24"/>
      <c r="EO15" s="24"/>
      <c r="EP15" s="31"/>
      <c r="EQ15" s="31">
        <f>(EQ10*(LN(EQ10)))+(ER10*(LN(ER10)))+(ES10*(LN(ES10)))+(ET10*(LN(ET10)))</f>
        <v>347.66325996016997</v>
      </c>
      <c r="ER15" s="24"/>
      <c r="ES15" s="24"/>
      <c r="ET15" s="24"/>
      <c r="EU15" s="31"/>
      <c r="EV15" s="31">
        <f>(EV10*(LN(EV10)))+(EW10*(LN(EW10)))+(EX10*(LN(EX10)))+(EY10*(LN(EY10)))</f>
        <v>218.24008726688106</v>
      </c>
      <c r="EW15" s="24"/>
      <c r="EX15" s="24"/>
      <c r="EY15" s="24"/>
      <c r="EZ15" s="31"/>
      <c r="FA15" s="31">
        <f>(FA10*(LN(FA10)))+(FB10*(LN(FB10)))+(FC10*(LN(FC10)))+(FD10*(LN(FD10)))</f>
        <v>237.31598252440614</v>
      </c>
      <c r="FB15" s="24"/>
      <c r="FC15" s="24"/>
      <c r="FD15" s="24"/>
      <c r="FE15" s="31"/>
      <c r="FF15" s="31">
        <f>(FF10*(LN(FF10)))+(FG10*(LN(FG10)))+(FH10*(LN(FH10)))+(FI10*(LN(FI10)))</f>
        <v>282.6668049565253</v>
      </c>
      <c r="FG15" s="24"/>
      <c r="FH15" s="24"/>
      <c r="FI15" s="24"/>
      <c r="FJ15" s="31"/>
      <c r="FK15" s="31">
        <f>(FK10*(LN(FK10)))+(FL10*(LN(FL10)))+(FM10*(LN(FM10)))+(FN10*(LN(FN10)))</f>
        <v>220.90250208535593</v>
      </c>
      <c r="FL15" s="24"/>
      <c r="FM15" s="24"/>
      <c r="FN15" s="24"/>
      <c r="FO15" s="31"/>
      <c r="FP15" s="31">
        <f>(FP10*(LN(FP10)))+(FQ10*(LN(FQ10)))+(FR10*(LN(FR10)))+(FS10*(LN(FS10)))</f>
        <v>250.41376890814965</v>
      </c>
      <c r="FQ15" s="24"/>
      <c r="FR15" s="24"/>
      <c r="FS15" s="24"/>
      <c r="FT15" s="31"/>
      <c r="FU15" s="31">
        <f>(FU10*(LN(FU10)))+(FV10*(LN(FV10)))+(FW10*(LN(FW10)))+(FX10*(LN(FX10)))</f>
        <v>267.2432919886477</v>
      </c>
      <c r="FV15" s="24"/>
      <c r="FW15" s="24"/>
      <c r="FX15" s="24"/>
      <c r="FY15" s="31"/>
      <c r="FZ15" s="31">
        <f>(FZ10*(LN(FZ10)))+(GA10*(LN(GA10)))+(GB10*(LN(GB10)))+(GC10*(LN(GC10)))</f>
        <v>263.45202579977</v>
      </c>
      <c r="GA15" s="24"/>
      <c r="GB15" s="24"/>
      <c r="GC15" s="24"/>
      <c r="GD15" s="31"/>
      <c r="GE15" s="32"/>
      <c r="GI15" s="32"/>
      <c r="GJ15" s="32"/>
      <c r="GN15" s="32"/>
      <c r="GO15" s="32"/>
      <c r="GS15" s="32"/>
      <c r="GT15" s="32"/>
      <c r="GX15" s="32"/>
    </row>
    <row r="16" spans="1:206" s="27" customFormat="1" ht="12.75">
      <c r="A16" s="23" t="s">
        <v>58</v>
      </c>
      <c r="B16" s="31">
        <f>(F6*(LN(F6)))+(F7*(LN(F7)))+(F8*(LN(F8)))+(F9*(LN(F9)))</f>
        <v>170.2634289637151</v>
      </c>
      <c r="C16" s="24"/>
      <c r="D16" s="24"/>
      <c r="E16" s="24"/>
      <c r="F16" s="31"/>
      <c r="G16" s="31">
        <f>(K6*(LN(K6)))+(K7*(LN(K7)))+(K8*(LN(K8)))+(K9*(LN(K9)))</f>
        <v>171.6098708561068</v>
      </c>
      <c r="H16" s="24"/>
      <c r="I16" s="24"/>
      <c r="J16" s="24"/>
      <c r="K16" s="31"/>
      <c r="L16" s="31">
        <f>(P6*(LN(P6)))+(P7*(LN(P7)))+(P8*(LN(P8)))+(P9*(LN(P9)))</f>
        <v>304.8194415335982</v>
      </c>
      <c r="M16" s="24"/>
      <c r="N16" s="24"/>
      <c r="O16" s="24"/>
      <c r="P16" s="31"/>
      <c r="Q16" s="31">
        <f>(U6*(LN(U6)))+(U7*(LN(U7)))+(U8*(LN(U8)))+(U9*(LN(U9)))</f>
        <v>310.5108235373002</v>
      </c>
      <c r="R16" s="24"/>
      <c r="S16" s="24"/>
      <c r="T16" s="24"/>
      <c r="U16" s="31"/>
      <c r="V16" s="31">
        <f>(Z6*(LN(Z6)))+(Z7*(LN(Z7)))+(Z8*(LN(Z8)))+(Z9*(LN(Z9)))</f>
        <v>272.165469981554</v>
      </c>
      <c r="W16" s="24"/>
      <c r="X16" s="24"/>
      <c r="Y16" s="24"/>
      <c r="Z16" s="31"/>
      <c r="AA16" s="31">
        <f>(AE6*(LN(AE6)))+(AE7*(LN(AE7)))+(AE8*(LN(AE8)))+(AE9*(LN(AE9)))</f>
        <v>79.85080437030786</v>
      </c>
      <c r="AB16" s="24"/>
      <c r="AC16" s="24"/>
      <c r="AD16" s="24"/>
      <c r="AE16" s="31"/>
      <c r="AF16" s="31">
        <f>(AJ6*(LN(AJ6)))+(AJ7*(LN(AJ7)))+(AJ8*(LN(AJ8)))+(AJ9*(LN(AJ9)))</f>
        <v>212.20462069047997</v>
      </c>
      <c r="AG16" s="24"/>
      <c r="AH16" s="24"/>
      <c r="AI16" s="24"/>
      <c r="AJ16" s="31"/>
      <c r="AK16" s="31">
        <f>(AO6*(LN(AO6)))+(AO7*(LN(AO7)))+(AO8*(LN(AO8)))+(AO9*(LN(AO9)))</f>
        <v>219.99650527185594</v>
      </c>
      <c r="AL16" s="24"/>
      <c r="AM16" s="24"/>
      <c r="AN16" s="24"/>
      <c r="AO16" s="31"/>
      <c r="AP16" s="31">
        <f>(AT6*(LN(AT6)))+(AT7*(LN(AT7)))+(AT8*(LN(AT8)))+(AT9*(LN(AT9)))</f>
        <v>391.22126865915936</v>
      </c>
      <c r="AQ16" s="24"/>
      <c r="AR16" s="24"/>
      <c r="AS16" s="24"/>
      <c r="AT16" s="31"/>
      <c r="AU16" s="31">
        <f>(AY6*(LN(AY6)))+(AY7*(LN(AY7)))+(AY8*(LN(AY8)))+(AY9*(LN(AY9)))</f>
        <v>172.43283149989088</v>
      </c>
      <c r="AV16" s="24"/>
      <c r="AW16" s="24"/>
      <c r="AX16" s="24"/>
      <c r="AY16" s="31"/>
      <c r="AZ16" s="31">
        <f>(BD6*(LN(BD6)))+(BD7*(LN(BD7)))+(BD8*(LN(BD8)))+(BD9*(LN(BD9)))</f>
        <v>147.78721045845447</v>
      </c>
      <c r="BA16" s="24"/>
      <c r="BB16" s="24"/>
      <c r="BC16" s="24"/>
      <c r="BD16" s="31"/>
      <c r="BE16" s="31">
        <f>(BI6*(LN(BI6)))+(BI7*(LN(BI7)))+(BI8*(LN(BI8)))+(BI9*(LN(BI9)))</f>
        <v>199.3251756518518</v>
      </c>
      <c r="BF16" s="24"/>
      <c r="BG16" s="24"/>
      <c r="BH16" s="24"/>
      <c r="BI16" s="31"/>
      <c r="BJ16" s="31">
        <f>(BN6*(LN(BN6)))+(BN7*(LN(BN7)))+(BN8*(LN(BN8)))+(BN9*(LN(BN9)))</f>
        <v>202.09079761646456</v>
      </c>
      <c r="BK16" s="24"/>
      <c r="BL16" s="24"/>
      <c r="BM16" s="24"/>
      <c r="BN16" s="31"/>
      <c r="BO16" s="31">
        <f>(BS6*(LN(BS6)))+(BS7*(LN(BS7)))+(BS8*(LN(BS8)))+(BS9*(LN(BS9)))</f>
        <v>147.78721045845447</v>
      </c>
      <c r="BP16" s="24"/>
      <c r="BQ16" s="24"/>
      <c r="BR16" s="24"/>
      <c r="BS16" s="31"/>
      <c r="BT16" s="31">
        <f>(BX6*(LN(BX6)))+(BX7*(LN(BX7)))+(BX8*(LN(BX8)))+(BX9*(LN(BX9)))</f>
        <v>331.1615684750561</v>
      </c>
      <c r="BU16" s="24"/>
      <c r="BV16" s="24"/>
      <c r="BW16" s="24"/>
      <c r="BX16" s="31"/>
      <c r="BY16" s="31">
        <f>(CC6*(LN(CC6)))+(CC7*(LN(CC7)))+(CC8*(LN(CC8)))+(CC9*(LN(CC9)))</f>
        <v>323.23024575861695</v>
      </c>
      <c r="BZ16" s="24"/>
      <c r="CA16" s="24"/>
      <c r="CB16" s="24"/>
      <c r="CC16" s="31"/>
      <c r="CD16" s="31">
        <f>(CH6*(LN(CH6)))+(CH7*(LN(CH7)))+(CH8*(LN(CH8)))+(CH9*(LN(CH9)))</f>
        <v>206.1112377617403</v>
      </c>
      <c r="CE16" s="24"/>
      <c r="CF16" s="24"/>
      <c r="CG16" s="24"/>
      <c r="CH16" s="31"/>
      <c r="CI16" s="31">
        <f>(CM6*(LN(CM6)))+(CM7*(LN(CM7)))+(CM8*(LN(CM8)))+(CM9*(LN(CM9)))</f>
        <v>300.4386140922803</v>
      </c>
      <c r="CJ16" s="24"/>
      <c r="CK16" s="24"/>
      <c r="CL16" s="24"/>
      <c r="CM16" s="31"/>
      <c r="CN16" s="31">
        <f>(CR6*(LN(CR6)))+(CR7*(LN(CR7)))+(CR8*(LN(CR8)))+(CR9*(LN(CR9)))</f>
        <v>178.16967025614355</v>
      </c>
      <c r="CO16" s="24"/>
      <c r="CP16" s="24"/>
      <c r="CQ16" s="24"/>
      <c r="CR16" s="31"/>
      <c r="CS16" s="31">
        <f>(CW6*(LN(CW6)))+(CW7*(LN(CW7)))+(CW8*(LN(CW8)))+(CW9*(LN(CW9)))</f>
        <v>347.6229763686339</v>
      </c>
      <c r="CT16" s="24"/>
      <c r="CU16" s="24"/>
      <c r="CV16" s="24"/>
      <c r="CW16" s="31"/>
      <c r="CX16" s="31">
        <f>(DB6*(LN(DB6)))+(DB7*(LN(DB7)))+(DB8*(LN(DB8)))+(DB9*(LN(DB9)))</f>
        <v>234.97403600241154</v>
      </c>
      <c r="CY16" s="24"/>
      <c r="CZ16" s="24"/>
      <c r="DA16" s="24"/>
      <c r="DB16" s="31"/>
      <c r="DC16" s="31">
        <f>(DG6*(LN(DG6)))+(DG7*(LN(DG7)))+(DG8*(LN(DG8)))+(DG9*(LN(DG9)))</f>
        <v>309.96155930604124</v>
      </c>
      <c r="DD16" s="24"/>
      <c r="DE16" s="24"/>
      <c r="DF16" s="24"/>
      <c r="DG16" s="31"/>
      <c r="DH16" s="31">
        <f>(DL6*(LN(DL6)))+(DL7*(LN(DL7)))+(DL8*(LN(DL8)))+(DL9*(LN(DL9)))</f>
        <v>297.3385994220798</v>
      </c>
      <c r="DI16" s="24"/>
      <c r="DJ16" s="24"/>
      <c r="DK16" s="24"/>
      <c r="DL16" s="31"/>
      <c r="DM16" s="31">
        <f>(DQ6*(LN(DQ6)))+(DQ7*(LN(DQ7)))+(DQ8*(LN(DQ8)))+(DQ9*(LN(DQ9)))</f>
        <v>232.05652892794234</v>
      </c>
      <c r="DN16" s="24"/>
      <c r="DO16" s="24"/>
      <c r="DP16" s="24"/>
      <c r="DQ16" s="31"/>
      <c r="DR16" s="31">
        <f>(DV6*(LN(DV6)))+(DV7*(LN(DV7)))+(DV8*(LN(DV8)))+(DV9*(LN(DV9)))</f>
        <v>220.98804052013557</v>
      </c>
      <c r="DS16" s="24"/>
      <c r="DT16" s="24"/>
      <c r="DU16" s="24"/>
      <c r="DV16" s="31"/>
      <c r="DW16" s="31">
        <f>(EA6*(LN(EA6)))+(EA7*(LN(EA7)))+(EA8*(LN(EA8)))+(EA9*(LN(EA9)))</f>
        <v>306.1389383302943</v>
      </c>
      <c r="DX16" s="24"/>
      <c r="DY16" s="24"/>
      <c r="DZ16" s="24"/>
      <c r="EA16" s="31"/>
      <c r="EB16" s="31">
        <f>(EF6*(LN(EF6)))+(EF7*(LN(EF7)))+(EF8*(LN(EF8)))+(EF9*(LN(EF9)))</f>
        <v>293.13082969485134</v>
      </c>
      <c r="EC16" s="24"/>
      <c r="ED16" s="24"/>
      <c r="EE16" s="24"/>
      <c r="EF16" s="31"/>
      <c r="EG16" s="31">
        <f>(EK6*(LN(EK6)))+(EK7*(LN(EK7)))+(EK8*(LN(EK8)))+(EK9*(LN(EK9)))</f>
        <v>201.08719264139245</v>
      </c>
      <c r="EH16" s="24"/>
      <c r="EI16" s="24"/>
      <c r="EJ16" s="24"/>
      <c r="EK16" s="31"/>
      <c r="EL16" s="31">
        <f>(EP6*(LN(EP6)))+(EP7*(LN(EP7)))+(EP8*(LN(EP8)))+(EP9*(LN(EP9)))</f>
        <v>285.32293026610324</v>
      </c>
      <c r="EM16" s="24"/>
      <c r="EN16" s="24"/>
      <c r="EO16" s="24"/>
      <c r="EP16" s="31"/>
      <c r="EQ16" s="31">
        <f>(EU6*(LN(EU6)))+(EU7*(LN(EU7)))+(EU8*(LN(EU8)))+(EU9*(LN(EU9)))</f>
        <v>297.4817275476499</v>
      </c>
      <c r="ER16" s="24"/>
      <c r="ES16" s="24"/>
      <c r="ET16" s="24"/>
      <c r="EU16" s="31"/>
      <c r="EV16" s="31">
        <f>(EZ6*(LN(EZ6)))+(EZ7*(LN(EZ7)))+(EZ8*(LN(EZ8)))+(EZ9*(LN(EZ9)))</f>
        <v>214.18335900796433</v>
      </c>
      <c r="EW16" s="24"/>
      <c r="EX16" s="24"/>
      <c r="EY16" s="24"/>
      <c r="EZ16" s="31"/>
      <c r="FA16" s="31">
        <f>(FE6*(LN(FE6)))+(FE7*(LN(FE7)))+(FE8*(LN(FE8)))+(FE9*(LN(FE9)))</f>
        <v>231.94535671756014</v>
      </c>
      <c r="FB16" s="24"/>
      <c r="FC16" s="24"/>
      <c r="FD16" s="24"/>
      <c r="FE16" s="31"/>
      <c r="FF16" s="31">
        <f>(FJ6*(LN(FJ6)))+(FJ7*(LN(FJ7)))+(FJ8*(LN(FJ8)))+(FJ9*(LN(FJ9)))</f>
        <v>245.1579997090392</v>
      </c>
      <c r="FG16" s="24"/>
      <c r="FH16" s="24"/>
      <c r="FI16" s="24"/>
      <c r="FJ16" s="31"/>
      <c r="FK16" s="31">
        <f>(FO6*(LN(FO6)))+(FO7*(LN(FO7)))+(FO8*(LN(FO8)))+(FO9*(LN(FO9)))</f>
        <v>201.12081782942053</v>
      </c>
      <c r="FL16" s="24"/>
      <c r="FM16" s="24"/>
      <c r="FN16" s="24"/>
      <c r="FO16" s="31"/>
      <c r="FP16" s="31">
        <f>(FT6*(LN(FT6)))+(FT7*(LN(FT7)))+(FT8*(LN(FT8)))+(FT9*(LN(FT9)))</f>
        <v>232.2436653260737</v>
      </c>
      <c r="FQ16" s="24"/>
      <c r="FR16" s="24"/>
      <c r="FS16" s="24"/>
      <c r="FT16" s="31"/>
      <c r="FU16" s="31">
        <f>(FY6*(LN(FY6)))+(FY7*(LN(FY7)))+(FY8*(LN(FY8)))+(FY9*(LN(FY9)))</f>
        <v>229.0636808845315</v>
      </c>
      <c r="FV16" s="24"/>
      <c r="FW16" s="24"/>
      <c r="FX16" s="24"/>
      <c r="FY16" s="31"/>
      <c r="FZ16" s="31">
        <f>(GD6*(LN(GD6)))+(GD7*(LN(GD7)))+(GD8*(LN(GD8)))+(GD9*(LN(GD9)))</f>
        <v>246.09523138047854</v>
      </c>
      <c r="GA16" s="24"/>
      <c r="GB16" s="24"/>
      <c r="GC16" s="24"/>
      <c r="GD16" s="31"/>
      <c r="GE16" s="32"/>
      <c r="GI16" s="32"/>
      <c r="GJ16" s="32"/>
      <c r="GN16" s="32"/>
      <c r="GO16" s="32"/>
      <c r="GS16" s="32"/>
      <c r="GT16" s="32"/>
      <c r="GX16" s="32"/>
    </row>
    <row r="17" spans="1:206" s="27" customFormat="1" ht="12.75">
      <c r="A17" s="23" t="s">
        <v>59</v>
      </c>
      <c r="B17" s="31">
        <f>F10*(LN(F10))</f>
        <v>250.763305714572</v>
      </c>
      <c r="C17" s="24"/>
      <c r="D17" s="24"/>
      <c r="E17" s="24"/>
      <c r="F17" s="31"/>
      <c r="G17" s="31">
        <f>K10*(LN(K10))</f>
        <v>255.88233187279567</v>
      </c>
      <c r="H17" s="24"/>
      <c r="I17" s="24"/>
      <c r="J17" s="24"/>
      <c r="K17" s="31"/>
      <c r="L17" s="31">
        <f>P10*(LN(P10))</f>
        <v>432.6183047020514</v>
      </c>
      <c r="M17" s="24"/>
      <c r="N17" s="24"/>
      <c r="O17" s="24"/>
      <c r="P17" s="31"/>
      <c r="Q17" s="31">
        <f>U10*(LN(U10))</f>
        <v>443.74696491482814</v>
      </c>
      <c r="R17" s="24"/>
      <c r="S17" s="24"/>
      <c r="T17" s="24"/>
      <c r="U17" s="31"/>
      <c r="V17" s="31">
        <f>Z10*(LN(Z10))</f>
        <v>388.53400632294876</v>
      </c>
      <c r="W17" s="24"/>
      <c r="X17" s="24"/>
      <c r="Y17" s="24"/>
      <c r="Z17" s="31"/>
      <c r="AA17" s="31">
        <f>AE10*(LN(AE10))</f>
        <v>129.00668178441995</v>
      </c>
      <c r="AB17" s="24"/>
      <c r="AC17" s="24"/>
      <c r="AD17" s="24"/>
      <c r="AE17" s="31"/>
      <c r="AF17" s="31">
        <f>AJ10*(LN(AJ10))</f>
        <v>307.919960569156</v>
      </c>
      <c r="AG17" s="24"/>
      <c r="AH17" s="24"/>
      <c r="AI17" s="24"/>
      <c r="AJ17" s="31"/>
      <c r="AK17" s="31">
        <f>AO10*(LN(AO10))</f>
        <v>318.5008168971086</v>
      </c>
      <c r="AL17" s="24"/>
      <c r="AM17" s="24"/>
      <c r="AN17" s="24"/>
      <c r="AO17" s="31"/>
      <c r="AP17" s="31">
        <f>AT10*(LN(AT10))</f>
        <v>545.6671947617738</v>
      </c>
      <c r="AQ17" s="24"/>
      <c r="AR17" s="24"/>
      <c r="AS17" s="24"/>
      <c r="AT17" s="31"/>
      <c r="AU17" s="31">
        <f>AY10*(LN(AY10))</f>
        <v>255.88233187279567</v>
      </c>
      <c r="AV17" s="24"/>
      <c r="AW17" s="24"/>
      <c r="AX17" s="24"/>
      <c r="AY17" s="31"/>
      <c r="AZ17" s="31">
        <f>BD10*(LN(BD10))</f>
        <v>225.41969468116838</v>
      </c>
      <c r="BA17" s="24"/>
      <c r="BB17" s="24"/>
      <c r="BC17" s="24"/>
      <c r="BD17" s="31"/>
      <c r="BE17" s="31">
        <f>BI10*(LN(BI10))</f>
        <v>292.15334881721094</v>
      </c>
      <c r="BF17" s="24"/>
      <c r="BG17" s="24"/>
      <c r="BH17" s="24"/>
      <c r="BI17" s="31"/>
      <c r="BJ17" s="31">
        <f>BN10*(LN(BN10))</f>
        <v>292.15334881721094</v>
      </c>
      <c r="BK17" s="24"/>
      <c r="BL17" s="24"/>
      <c r="BM17" s="24"/>
      <c r="BN17" s="31"/>
      <c r="BO17" s="31">
        <f>BS10*(LN(BS10))</f>
        <v>225.41969468116838</v>
      </c>
      <c r="BP17" s="24"/>
      <c r="BQ17" s="24"/>
      <c r="BR17" s="24"/>
      <c r="BS17" s="31"/>
      <c r="BT17" s="31">
        <f>BX10*(LN(BX10))</f>
        <v>471.7472269549956</v>
      </c>
      <c r="BU17" s="24"/>
      <c r="BV17" s="24"/>
      <c r="BW17" s="24"/>
      <c r="BX17" s="31"/>
      <c r="BY17" s="31">
        <f>CC10*(LN(CC10))</f>
        <v>454.9168651633244</v>
      </c>
      <c r="BZ17" s="24"/>
      <c r="CA17" s="24"/>
      <c r="CB17" s="24"/>
      <c r="CC17" s="31"/>
      <c r="CD17" s="31">
        <f>CH10*(LN(CH10))</f>
        <v>302.6502712699334</v>
      </c>
      <c r="CE17" s="24"/>
      <c r="CF17" s="24"/>
      <c r="CG17" s="24"/>
      <c r="CH17" s="31"/>
      <c r="CI17" s="31">
        <f>CM10*(LN(CM10))</f>
        <v>427.0697095333804</v>
      </c>
      <c r="CJ17" s="24"/>
      <c r="CK17" s="24"/>
      <c r="CL17" s="24"/>
      <c r="CM17" s="31"/>
      <c r="CN17" s="31">
        <f>CR10*(LN(CR10))</f>
        <v>266.168517335019</v>
      </c>
      <c r="CO17" s="24"/>
      <c r="CP17" s="24"/>
      <c r="CQ17" s="24"/>
      <c r="CR17" s="31"/>
      <c r="CS17" s="31">
        <f>CW10*(LN(CW10))</f>
        <v>494.32454397587907</v>
      </c>
      <c r="CT17" s="24"/>
      <c r="CU17" s="24"/>
      <c r="CV17" s="24"/>
      <c r="CW17" s="31"/>
      <c r="CX17" s="31">
        <f>DB10*(LN(DB10))</f>
        <v>339.82328848178815</v>
      </c>
      <c r="CY17" s="24"/>
      <c r="CZ17" s="24"/>
      <c r="DA17" s="24"/>
      <c r="DB17" s="31"/>
      <c r="DC17" s="31">
        <f>DG10*(LN(DG10))</f>
        <v>443.74696491482814</v>
      </c>
      <c r="DD17" s="24"/>
      <c r="DE17" s="24"/>
      <c r="DF17" s="24"/>
      <c r="DG17" s="31"/>
      <c r="DH17" s="31">
        <f>DL10*(LN(DL10))</f>
        <v>427.0697095333804</v>
      </c>
      <c r="DI17" s="24"/>
      <c r="DJ17" s="24"/>
      <c r="DK17" s="24"/>
      <c r="DL17" s="31"/>
      <c r="DM17" s="31">
        <f>DQ10*(LN(DQ10))</f>
        <v>334.47301748273367</v>
      </c>
      <c r="DN17" s="24"/>
      <c r="DO17" s="24"/>
      <c r="DP17" s="24"/>
      <c r="DQ17" s="31"/>
      <c r="DR17" s="31">
        <f>DV10*(LN(DV10))</f>
        <v>323.81160851522327</v>
      </c>
      <c r="DS17" s="24"/>
      <c r="DT17" s="24"/>
      <c r="DU17" s="24"/>
      <c r="DV17" s="31"/>
      <c r="DW17" s="31">
        <f>EA10*(LN(EA10))</f>
        <v>438.17742638091227</v>
      </c>
      <c r="DX17" s="24"/>
      <c r="DY17" s="24"/>
      <c r="DZ17" s="24"/>
      <c r="EA17" s="31"/>
      <c r="EB17" s="31">
        <f>EF10*(LN(EF10))</f>
        <v>421.53175286325285</v>
      </c>
      <c r="EC17" s="24"/>
      <c r="ED17" s="24"/>
      <c r="EE17" s="24"/>
      <c r="EF17" s="31"/>
      <c r="EG17" s="31">
        <f>EK10*(LN(EK10))</f>
        <v>297.39466694345515</v>
      </c>
      <c r="EH17" s="24"/>
      <c r="EI17" s="24"/>
      <c r="EJ17" s="24"/>
      <c r="EK17" s="31"/>
      <c r="EL17" s="31">
        <f>EP10*(LN(EP10))</f>
        <v>404.9828703297238</v>
      </c>
      <c r="EM17" s="24"/>
      <c r="EN17" s="24"/>
      <c r="EO17" s="24"/>
      <c r="EP17" s="31"/>
      <c r="EQ17" s="31">
        <f>EU10*(LN(EU10))</f>
        <v>427.0697095333804</v>
      </c>
      <c r="ER17" s="24"/>
      <c r="ES17" s="24"/>
      <c r="ET17" s="24"/>
      <c r="EU17" s="31"/>
      <c r="EV17" s="31">
        <f>EZ10*(LN(EZ10))</f>
        <v>313.2035392038325</v>
      </c>
      <c r="EW17" s="24"/>
      <c r="EX17" s="24"/>
      <c r="EY17" s="24"/>
      <c r="EZ17" s="31"/>
      <c r="FA17" s="31">
        <f>FE10*(LN(FE10))</f>
        <v>334.47301748273367</v>
      </c>
      <c r="FB17" s="24"/>
      <c r="FC17" s="24"/>
      <c r="FD17" s="24"/>
      <c r="FE17" s="31"/>
      <c r="FF17" s="31">
        <f>FJ10*(LN(FJ10))</f>
        <v>355.9503815284676</v>
      </c>
      <c r="FG17" s="24"/>
      <c r="FH17" s="24"/>
      <c r="FI17" s="24"/>
      <c r="FJ17" s="31"/>
      <c r="FK17" s="31">
        <f>FO10*(LN(FO10))</f>
        <v>297.39466694345515</v>
      </c>
      <c r="FL17" s="24"/>
      <c r="FM17" s="24"/>
      <c r="FN17" s="24"/>
      <c r="FO17" s="31"/>
      <c r="FP17" s="31">
        <f>FT10*(LN(FT10))</f>
        <v>339.82328848178815</v>
      </c>
      <c r="FQ17" s="24"/>
      <c r="FR17" s="24"/>
      <c r="FS17" s="24"/>
      <c r="FT17" s="31"/>
      <c r="FU17" s="31">
        <f>FY10*(LN(FY10))</f>
        <v>334.47301748273367</v>
      </c>
      <c r="FV17" s="24"/>
      <c r="FW17" s="24"/>
      <c r="FX17" s="24"/>
      <c r="FY17" s="31"/>
      <c r="FZ17" s="31">
        <f>GD10*(LN(GD10))</f>
        <v>355.9503815284676</v>
      </c>
      <c r="GA17" s="24"/>
      <c r="GB17" s="24"/>
      <c r="GC17" s="24"/>
      <c r="GD17" s="31"/>
      <c r="GE17" s="32"/>
      <c r="GI17" s="32"/>
      <c r="GJ17" s="32"/>
      <c r="GN17" s="32"/>
      <c r="GO17" s="32"/>
      <c r="GS17" s="32"/>
      <c r="GT17" s="32"/>
      <c r="GX17" s="32"/>
    </row>
    <row r="18" spans="1:206" s="27" customFormat="1" ht="12.75">
      <c r="A18" s="26"/>
      <c r="B18" s="32"/>
      <c r="F18" s="32"/>
      <c r="G18" s="32"/>
      <c r="K18" s="32"/>
      <c r="L18" s="32"/>
      <c r="P18" s="32"/>
      <c r="Q18" s="32"/>
      <c r="U18" s="32"/>
      <c r="V18" s="32"/>
      <c r="Z18" s="32"/>
      <c r="AA18" s="32"/>
      <c r="AE18" s="32"/>
      <c r="AF18" s="32"/>
      <c r="AJ18" s="32"/>
      <c r="AK18" s="32"/>
      <c r="AO18" s="32"/>
      <c r="AP18" s="32"/>
      <c r="AT18" s="32"/>
      <c r="AU18" s="32"/>
      <c r="AY18" s="32"/>
      <c r="AZ18" s="32"/>
      <c r="BD18" s="32"/>
      <c r="BE18" s="32"/>
      <c r="BI18" s="32"/>
      <c r="BJ18" s="32"/>
      <c r="BN18" s="32"/>
      <c r="BO18" s="32"/>
      <c r="BS18" s="32"/>
      <c r="BT18" s="32"/>
      <c r="BX18" s="32"/>
      <c r="BY18" s="32"/>
      <c r="CC18" s="32"/>
      <c r="CD18" s="32"/>
      <c r="CH18" s="32"/>
      <c r="CI18" s="32"/>
      <c r="CM18" s="32"/>
      <c r="CN18" s="32"/>
      <c r="CR18" s="32"/>
      <c r="CS18" s="32"/>
      <c r="CW18" s="32"/>
      <c r="CX18" s="32"/>
      <c r="DB18" s="32"/>
      <c r="DC18" s="32"/>
      <c r="DG18" s="32"/>
      <c r="DH18" s="32"/>
      <c r="DL18" s="32"/>
      <c r="DM18" s="32"/>
      <c r="DQ18" s="32"/>
      <c r="DR18" s="32"/>
      <c r="DV18" s="32"/>
      <c r="DW18" s="32"/>
      <c r="EA18" s="32"/>
      <c r="EB18" s="32"/>
      <c r="EF18" s="32"/>
      <c r="EG18" s="32"/>
      <c r="EK18" s="32"/>
      <c r="EL18" s="32"/>
      <c r="EP18" s="32"/>
      <c r="EQ18" s="32"/>
      <c r="EU18" s="32"/>
      <c r="EV18" s="32"/>
      <c r="EZ18" s="32"/>
      <c r="FA18" s="32"/>
      <c r="FE18" s="32"/>
      <c r="FF18" s="32"/>
      <c r="FJ18" s="32"/>
      <c r="FK18" s="32"/>
      <c r="FO18" s="32"/>
      <c r="FP18" s="32"/>
      <c r="FT18" s="32"/>
      <c r="FU18" s="32"/>
      <c r="FY18" s="32"/>
      <c r="FZ18" s="32"/>
      <c r="GD18" s="32"/>
      <c r="GE18" s="32"/>
      <c r="GI18" s="32"/>
      <c r="GJ18" s="32"/>
      <c r="GN18" s="32"/>
      <c r="GO18" s="32"/>
      <c r="GS18" s="32"/>
      <c r="GT18" s="32"/>
      <c r="GX18" s="32"/>
    </row>
    <row r="19" spans="1:206" s="27" customFormat="1" ht="12.75">
      <c r="A19" s="25" t="s">
        <v>62</v>
      </c>
      <c r="B19" s="33">
        <f>CHIINV(0.05,B21)</f>
        <v>16.918960157985552</v>
      </c>
      <c r="C19" s="25"/>
      <c r="D19" s="25"/>
      <c r="E19" s="25"/>
      <c r="F19" s="33"/>
      <c r="G19" s="33">
        <f>CHIINV(0.05,G21)</f>
        <v>16.918960157985552</v>
      </c>
      <c r="H19" s="25"/>
      <c r="I19" s="25"/>
      <c r="J19" s="25"/>
      <c r="K19" s="33"/>
      <c r="L19" s="33">
        <f>CHIINV(0.05,L21)</f>
        <v>16.918960157985552</v>
      </c>
      <c r="M19" s="25"/>
      <c r="N19" s="25"/>
      <c r="O19" s="25"/>
      <c r="P19" s="33"/>
      <c r="Q19" s="33">
        <f>CHIINV(0.05,Q21)</f>
        <v>16.918960157985552</v>
      </c>
      <c r="R19" s="25"/>
      <c r="S19" s="25"/>
      <c r="T19" s="25"/>
      <c r="U19" s="33"/>
      <c r="V19" s="33">
        <f>CHIINV(0.05,V21)</f>
        <v>16.918960157985552</v>
      </c>
      <c r="W19" s="25"/>
      <c r="X19" s="25"/>
      <c r="Y19" s="25"/>
      <c r="Z19" s="33"/>
      <c r="AA19" s="33">
        <f>CHIINV(0.05,AA21)</f>
        <v>16.918960157985552</v>
      </c>
      <c r="AB19" s="25"/>
      <c r="AC19" s="25"/>
      <c r="AD19" s="25"/>
      <c r="AE19" s="33"/>
      <c r="AF19" s="33">
        <f>CHIINV(0.05,AF21)</f>
        <v>16.918960157985552</v>
      </c>
      <c r="AG19" s="25"/>
      <c r="AH19" s="25"/>
      <c r="AI19" s="25"/>
      <c r="AJ19" s="33"/>
      <c r="AK19" s="33">
        <f>CHIINV(0.05,AK21)</f>
        <v>16.918960157985552</v>
      </c>
      <c r="AL19" s="25"/>
      <c r="AM19" s="25"/>
      <c r="AN19" s="25"/>
      <c r="AO19" s="33"/>
      <c r="AP19" s="33">
        <f>CHIINV(0.05,AP21)</f>
        <v>16.918960157985552</v>
      </c>
      <c r="AQ19" s="25"/>
      <c r="AR19" s="25"/>
      <c r="AS19" s="25"/>
      <c r="AT19" s="33"/>
      <c r="AU19" s="33">
        <f>CHIINV(0.05,AU21)</f>
        <v>16.918960157985552</v>
      </c>
      <c r="AV19" s="25"/>
      <c r="AW19" s="25"/>
      <c r="AX19" s="25"/>
      <c r="AY19" s="33"/>
      <c r="AZ19" s="33">
        <f>CHIINV(0.05,AZ21)</f>
        <v>16.918960157985552</v>
      </c>
      <c r="BA19" s="25"/>
      <c r="BB19" s="25"/>
      <c r="BC19" s="25"/>
      <c r="BD19" s="33"/>
      <c r="BE19" s="33">
        <f>CHIINV(0.05,BE21)</f>
        <v>16.918960157985552</v>
      </c>
      <c r="BF19" s="25"/>
      <c r="BG19" s="25"/>
      <c r="BH19" s="25"/>
      <c r="BI19" s="33"/>
      <c r="BJ19" s="33">
        <f>CHIINV(0.05,BJ21)</f>
        <v>16.918960157985552</v>
      </c>
      <c r="BK19" s="25"/>
      <c r="BL19" s="25"/>
      <c r="BM19" s="25"/>
      <c r="BN19" s="33"/>
      <c r="BO19" s="33">
        <f>CHIINV(0.05,BO21)</f>
        <v>16.918960157985552</v>
      </c>
      <c r="BP19" s="25"/>
      <c r="BQ19" s="25"/>
      <c r="BR19" s="25"/>
      <c r="BS19" s="33"/>
      <c r="BT19" s="33">
        <f>CHIINV(0.05,BT21)</f>
        <v>16.918960157985552</v>
      </c>
      <c r="BU19" s="25"/>
      <c r="BV19" s="25"/>
      <c r="BW19" s="25"/>
      <c r="BX19" s="33"/>
      <c r="BY19" s="33">
        <f>CHIINV(0.05,BY21)</f>
        <v>16.918960157985552</v>
      </c>
      <c r="BZ19" s="25"/>
      <c r="CA19" s="25"/>
      <c r="CB19" s="25"/>
      <c r="CC19" s="33"/>
      <c r="CD19" s="33">
        <f>CHIINV(0.05,CD21)</f>
        <v>16.918960157985552</v>
      </c>
      <c r="CE19" s="25"/>
      <c r="CF19" s="25"/>
      <c r="CG19" s="25"/>
      <c r="CH19" s="33"/>
      <c r="CI19" s="33">
        <f>CHIINV(0.05,CI21)</f>
        <v>16.918960157985552</v>
      </c>
      <c r="CJ19" s="25"/>
      <c r="CK19" s="25"/>
      <c r="CL19" s="25"/>
      <c r="CM19" s="33"/>
      <c r="CN19" s="33">
        <f>CHIINV(0.05,CN21)</f>
        <v>16.918960157985552</v>
      </c>
      <c r="CO19" s="25"/>
      <c r="CP19" s="25"/>
      <c r="CQ19" s="25"/>
      <c r="CR19" s="33"/>
      <c r="CS19" s="33">
        <f>CHIINV(0.05,CS21)</f>
        <v>16.918960157985552</v>
      </c>
      <c r="CT19" s="25"/>
      <c r="CU19" s="25"/>
      <c r="CV19" s="25"/>
      <c r="CW19" s="33"/>
      <c r="CX19" s="33">
        <f>CHIINV(0.05,CX21)</f>
        <v>16.918960157985552</v>
      </c>
      <c r="CY19" s="25"/>
      <c r="CZ19" s="25"/>
      <c r="DA19" s="25"/>
      <c r="DB19" s="33"/>
      <c r="DC19" s="33">
        <f>CHIINV(0.05,DC21)</f>
        <v>16.918960157985552</v>
      </c>
      <c r="DD19" s="25"/>
      <c r="DE19" s="25"/>
      <c r="DF19" s="25"/>
      <c r="DG19" s="33"/>
      <c r="DH19" s="33">
        <f>CHIINV(0.05,DH21)</f>
        <v>16.918960157985552</v>
      </c>
      <c r="DI19" s="25"/>
      <c r="DJ19" s="25"/>
      <c r="DK19" s="25"/>
      <c r="DL19" s="33"/>
      <c r="DM19" s="33">
        <f>CHIINV(0.05,DM21)</f>
        <v>16.918960157985552</v>
      </c>
      <c r="DN19" s="25"/>
      <c r="DO19" s="25"/>
      <c r="DP19" s="25"/>
      <c r="DQ19" s="33"/>
      <c r="DR19" s="33">
        <f>CHIINV(0.05,DR21)</f>
        <v>16.918960157985552</v>
      </c>
      <c r="DS19" s="25"/>
      <c r="DT19" s="25"/>
      <c r="DU19" s="25"/>
      <c r="DV19" s="33"/>
      <c r="DW19" s="33">
        <f>CHIINV(0.05,DW21)</f>
        <v>16.918960157985552</v>
      </c>
      <c r="DX19" s="25"/>
      <c r="DY19" s="25"/>
      <c r="DZ19" s="25"/>
      <c r="EA19" s="33"/>
      <c r="EB19" s="33">
        <f>CHIINV(0.05,EB21)</f>
        <v>16.918960157985552</v>
      </c>
      <c r="EC19" s="25"/>
      <c r="ED19" s="25"/>
      <c r="EE19" s="25"/>
      <c r="EF19" s="33"/>
      <c r="EG19" s="33">
        <f>CHIINV(0.05,EG21)</f>
        <v>16.918960157985552</v>
      </c>
      <c r="EH19" s="25"/>
      <c r="EI19" s="25"/>
      <c r="EJ19" s="25"/>
      <c r="EK19" s="33"/>
      <c r="EL19" s="33">
        <f>CHIINV(0.05,EL21)</f>
        <v>16.918960157985552</v>
      </c>
      <c r="EM19" s="25"/>
      <c r="EN19" s="25"/>
      <c r="EO19" s="25"/>
      <c r="EP19" s="33"/>
      <c r="EQ19" s="33">
        <f>CHIINV(0.05,EQ21)</f>
        <v>16.918960157985552</v>
      </c>
      <c r="ER19" s="25"/>
      <c r="ES19" s="25"/>
      <c r="ET19" s="25"/>
      <c r="EU19" s="33"/>
      <c r="EV19" s="33">
        <f>CHIINV(0.05,EV21)</f>
        <v>16.918960157985552</v>
      </c>
      <c r="EW19" s="25"/>
      <c r="EX19" s="25"/>
      <c r="EY19" s="25"/>
      <c r="EZ19" s="33"/>
      <c r="FA19" s="33">
        <f>CHIINV(0.05,FA21)</f>
        <v>16.918960157985552</v>
      </c>
      <c r="FB19" s="25"/>
      <c r="FC19" s="25"/>
      <c r="FD19" s="25"/>
      <c r="FE19" s="33"/>
      <c r="FF19" s="33">
        <f>CHIINV(0.05,FF21)</f>
        <v>16.918960157985552</v>
      </c>
      <c r="FG19" s="25"/>
      <c r="FH19" s="25"/>
      <c r="FI19" s="25"/>
      <c r="FJ19" s="33"/>
      <c r="FK19" s="33">
        <f>CHIINV(0.05,FK21)</f>
        <v>16.918960157985552</v>
      </c>
      <c r="FL19" s="25"/>
      <c r="FM19" s="25"/>
      <c r="FN19" s="25"/>
      <c r="FO19" s="33"/>
      <c r="FP19" s="33">
        <f>CHIINV(0.05,FP21)</f>
        <v>16.918960157985552</v>
      </c>
      <c r="FQ19" s="25"/>
      <c r="FR19" s="25"/>
      <c r="FS19" s="25"/>
      <c r="FT19" s="33"/>
      <c r="FU19" s="33">
        <f>CHIINV(0.05,FU21)</f>
        <v>16.918960157985552</v>
      </c>
      <c r="FV19" s="25"/>
      <c r="FW19" s="25"/>
      <c r="FX19" s="25"/>
      <c r="FY19" s="33"/>
      <c r="FZ19" s="33">
        <f>CHIINV(0.05,FZ21)</f>
        <v>16.918960157985552</v>
      </c>
      <c r="GA19" s="25"/>
      <c r="GB19" s="25"/>
      <c r="GC19" s="25"/>
      <c r="GD19" s="33"/>
      <c r="GE19" s="32"/>
      <c r="GI19" s="32"/>
      <c r="GJ19" s="32"/>
      <c r="GN19" s="32"/>
      <c r="GO19" s="32"/>
      <c r="GS19" s="32"/>
      <c r="GT19" s="32"/>
      <c r="GX19" s="32"/>
    </row>
    <row r="20" spans="1:206" s="27" customFormat="1" ht="12.75">
      <c r="A20" s="25" t="s">
        <v>60</v>
      </c>
      <c r="B20" s="33">
        <f>2*(B14-B15-B16+B17)</f>
        <v>3.7558040064602665</v>
      </c>
      <c r="C20" s="25"/>
      <c r="D20" s="25"/>
      <c r="E20" s="25"/>
      <c r="F20" s="33"/>
      <c r="G20" s="33">
        <f>2*(G14-G15-G16+G17)</f>
        <v>3.4483301444610106</v>
      </c>
      <c r="H20" s="25"/>
      <c r="I20" s="25"/>
      <c r="J20" s="25"/>
      <c r="K20" s="33"/>
      <c r="L20" s="33">
        <f>2*(L14-L15-L16+L17)</f>
        <v>6.793406201169887</v>
      </c>
      <c r="M20" s="25"/>
      <c r="N20" s="25"/>
      <c r="O20" s="25"/>
      <c r="P20" s="33"/>
      <c r="Q20" s="33">
        <f>2*(Q14-Q15-Q16+Q17)</f>
        <v>4.748454255667639</v>
      </c>
      <c r="R20" s="25"/>
      <c r="S20" s="25"/>
      <c r="T20" s="25"/>
      <c r="U20" s="33"/>
      <c r="V20" s="33">
        <f>2*(V14-V15-V16+V17)</f>
        <v>18.390617722913134</v>
      </c>
      <c r="W20" s="25"/>
      <c r="X20" s="25"/>
      <c r="Y20" s="25"/>
      <c r="Z20" s="33"/>
      <c r="AA20" s="33">
        <f>2*(AA14-AA15-AA16+AA17)</f>
        <v>8.108696611923193</v>
      </c>
      <c r="AB20" s="25"/>
      <c r="AC20" s="25"/>
      <c r="AD20" s="25"/>
      <c r="AE20" s="33"/>
      <c r="AF20" s="33">
        <f>2*(AF14-AF15-AF16+AF17)</f>
        <v>19.292268836128983</v>
      </c>
      <c r="AG20" s="25"/>
      <c r="AH20" s="25"/>
      <c r="AI20" s="25"/>
      <c r="AJ20" s="33"/>
      <c r="AK20" s="33">
        <f>2*(AK14-AK15-AK16+AK17)</f>
        <v>4.213457123919397</v>
      </c>
      <c r="AL20" s="25"/>
      <c r="AM20" s="25"/>
      <c r="AN20" s="25"/>
      <c r="AO20" s="33"/>
      <c r="AP20" s="33">
        <f>2*(AP14-AP15-AP16+AP17)</f>
        <v>23.33071322396063</v>
      </c>
      <c r="AQ20" s="25"/>
      <c r="AR20" s="25"/>
      <c r="AS20" s="25"/>
      <c r="AT20" s="33"/>
      <c r="AU20" s="33">
        <f>2*(AU14-AU15-AU16+AU17)</f>
        <v>6.724387008350959</v>
      </c>
      <c r="AV20" s="25"/>
      <c r="AW20" s="25"/>
      <c r="AX20" s="25"/>
      <c r="AY20" s="33"/>
      <c r="AZ20" s="33">
        <f>2*(AZ14-AZ15-AZ16+AZ17)</f>
        <v>1.1368683772161603E-13</v>
      </c>
      <c r="BA20" s="25"/>
      <c r="BB20" s="25"/>
      <c r="BC20" s="25"/>
      <c r="BD20" s="33"/>
      <c r="BE20" s="33">
        <f>2*(BE14-BE15-BE16+BE17)</f>
        <v>7.744272308781547</v>
      </c>
      <c r="BF20" s="25"/>
      <c r="BG20" s="25"/>
      <c r="BH20" s="25"/>
      <c r="BI20" s="33"/>
      <c r="BJ20" s="33">
        <f>2*(BJ14-BJ15-BJ16+BJ17)</f>
        <v>9.083236896278322</v>
      </c>
      <c r="BK20" s="25"/>
      <c r="BL20" s="25"/>
      <c r="BM20" s="25"/>
      <c r="BN20" s="33"/>
      <c r="BO20" s="33">
        <f>2*(BO14-BO15-BO16+BO17)</f>
        <v>1.1368683772161603E-13</v>
      </c>
      <c r="BP20" s="25"/>
      <c r="BQ20" s="25"/>
      <c r="BR20" s="25"/>
      <c r="BS20" s="33"/>
      <c r="BT20" s="33">
        <f>2*(BT14-BT15-BT16+BT17)</f>
        <v>5.09877114086305</v>
      </c>
      <c r="BU20" s="25"/>
      <c r="BV20" s="25"/>
      <c r="BW20" s="25"/>
      <c r="BX20" s="33"/>
      <c r="BY20" s="33">
        <f>2*(BY14-BY15-BY16+BY17)</f>
        <v>10.749210712490822</v>
      </c>
      <c r="BZ20" s="25"/>
      <c r="CA20" s="25"/>
      <c r="CB20" s="25"/>
      <c r="CC20" s="33"/>
      <c r="CD20" s="33">
        <f>2*(CD14-CD15-CD16+CD17)</f>
        <v>0.7577574678189194</v>
      </c>
      <c r="CE20" s="25"/>
      <c r="CF20" s="25"/>
      <c r="CG20" s="25"/>
      <c r="CH20" s="33"/>
      <c r="CI20" s="33">
        <f>2*(CI14-CI15-CI16+CI17)</f>
        <v>8.08980353378297</v>
      </c>
      <c r="CJ20" s="25"/>
      <c r="CK20" s="25"/>
      <c r="CL20" s="25"/>
      <c r="CM20" s="33"/>
      <c r="CN20" s="33">
        <f>2*(CN14-CN15-CN16+CN17)</f>
        <v>20.543558537634397</v>
      </c>
      <c r="CO20" s="25"/>
      <c r="CP20" s="25"/>
      <c r="CQ20" s="25"/>
      <c r="CR20" s="33"/>
      <c r="CS20" s="33">
        <f>2*(CS14-CS15-CS16+CS17)</f>
        <v>3.1812617065972972</v>
      </c>
      <c r="CT20" s="25"/>
      <c r="CU20" s="25"/>
      <c r="CV20" s="25"/>
      <c r="CW20" s="33"/>
      <c r="CX20" s="33">
        <f>2*(CX14-CX15-CX16+CX17)</f>
        <v>14.811840874747418</v>
      </c>
      <c r="CY20" s="25"/>
      <c r="CZ20" s="25"/>
      <c r="DA20" s="25"/>
      <c r="DB20" s="33"/>
      <c r="DC20" s="33">
        <f>2*(DC14-DC15-DC16+DC17)</f>
        <v>3.044778076741977</v>
      </c>
      <c r="DD20" s="25"/>
      <c r="DE20" s="25"/>
      <c r="DF20" s="25"/>
      <c r="DG20" s="33"/>
      <c r="DH20" s="33">
        <f>2*(DH14-DH15-DH16+DH17)</f>
        <v>8.264930142451362</v>
      </c>
      <c r="DI20" s="25"/>
      <c r="DJ20" s="25"/>
      <c r="DK20" s="25"/>
      <c r="DL20" s="33"/>
      <c r="DM20" s="33">
        <f>2*(DM14-DM15-DM16+DM17)</f>
        <v>2.684439081617029</v>
      </c>
      <c r="DN20" s="25"/>
      <c r="DO20" s="25"/>
      <c r="DP20" s="25"/>
      <c r="DQ20" s="33"/>
      <c r="DR20" s="33">
        <f>2*(DR14-DR15-DR16+DR17)</f>
        <v>11.023794349265017</v>
      </c>
      <c r="DS20" s="25"/>
      <c r="DT20" s="25"/>
      <c r="DU20" s="25"/>
      <c r="DV20" s="33"/>
      <c r="DW20" s="33">
        <f>2*(DW14-DW15-DW16+DW17)</f>
        <v>4.076890542590718</v>
      </c>
      <c r="DX20" s="25"/>
      <c r="DY20" s="25"/>
      <c r="DZ20" s="25"/>
      <c r="EA20" s="33"/>
      <c r="EB20" s="33">
        <f>2*(EB14-EB15-EB16+EB17)</f>
        <v>15.12679049927624</v>
      </c>
      <c r="EC20" s="25"/>
      <c r="ED20" s="25"/>
      <c r="EE20" s="25"/>
      <c r="EF20" s="33"/>
      <c r="EG20" s="33">
        <f>2*(EG14-EG15-EG16+EG17)</f>
        <v>18.662317347113003</v>
      </c>
      <c r="EH20" s="25"/>
      <c r="EI20" s="25"/>
      <c r="EJ20" s="25"/>
      <c r="EK20" s="33"/>
      <c r="EL20" s="33">
        <f>2*(EL14-EL15-EL16+EL17)</f>
        <v>6.44123874236459</v>
      </c>
      <c r="EM20" s="25"/>
      <c r="EN20" s="25"/>
      <c r="EO20" s="25"/>
      <c r="EP20" s="33"/>
      <c r="EQ20" s="33">
        <f>2*(EQ14-EQ15-EQ16+EQ17)</f>
        <v>7.033704962755678</v>
      </c>
      <c r="ER20" s="25"/>
      <c r="ES20" s="25"/>
      <c r="ET20" s="25"/>
      <c r="EU20" s="33"/>
      <c r="EV20" s="33">
        <f>2*(EV14-EV15-EV16+EV17)</f>
        <v>6.232371377245499</v>
      </c>
      <c r="EW20" s="25"/>
      <c r="EX20" s="25"/>
      <c r="EY20" s="25"/>
      <c r="EZ20" s="33"/>
      <c r="FA20" s="33">
        <f>2*(FA14-FA15-FA16+FA17)</f>
        <v>5.0567483986419575</v>
      </c>
      <c r="FB20" s="25"/>
      <c r="FC20" s="25"/>
      <c r="FD20" s="25"/>
      <c r="FE20" s="33"/>
      <c r="FF20" s="33">
        <f>2*(FF14-FF15-FF16+FF17)</f>
        <v>2.61064801807413</v>
      </c>
      <c r="FG20" s="25"/>
      <c r="FH20" s="25"/>
      <c r="FI20" s="25"/>
      <c r="FJ20" s="33"/>
      <c r="FK20" s="33">
        <f>2*(FK14-FK15-FK16+FK17)</f>
        <v>13.72807567087375</v>
      </c>
      <c r="FL20" s="25"/>
      <c r="FM20" s="25"/>
      <c r="FN20" s="25"/>
      <c r="FO20" s="33"/>
      <c r="FP20" s="33">
        <f>2*(FP14-FP15-FP16+FP17)</f>
        <v>6.115475501341734</v>
      </c>
      <c r="FQ20" s="25"/>
      <c r="FR20" s="25"/>
      <c r="FS20" s="25"/>
      <c r="FT20" s="33"/>
      <c r="FU20" s="33">
        <f>2*(FU14-FU15-FU16+FU17)</f>
        <v>6.26084205998518</v>
      </c>
      <c r="FV20" s="25"/>
      <c r="FW20" s="25"/>
      <c r="FX20" s="25"/>
      <c r="FY20" s="33"/>
      <c r="FZ20" s="33">
        <f>2*(FZ14-FZ15-FZ16+FZ17)</f>
        <v>1.863358154118714</v>
      </c>
      <c r="GA20" s="25"/>
      <c r="GB20" s="25"/>
      <c r="GC20" s="25"/>
      <c r="GD20" s="33"/>
      <c r="GE20" s="32"/>
      <c r="GI20" s="32"/>
      <c r="GJ20" s="32"/>
      <c r="GN20" s="32"/>
      <c r="GO20" s="32"/>
      <c r="GS20" s="32"/>
      <c r="GT20" s="32"/>
      <c r="GX20" s="32"/>
    </row>
    <row r="21" spans="1:206" s="27" customFormat="1" ht="12.75">
      <c r="A21" s="25" t="s">
        <v>66</v>
      </c>
      <c r="B21" s="33">
        <f>(4-1)*(4-1)</f>
        <v>9</v>
      </c>
      <c r="C21" s="25"/>
      <c r="D21" s="25"/>
      <c r="E21" s="25"/>
      <c r="F21" s="33"/>
      <c r="G21" s="33">
        <f>(4-1)*(4-1)</f>
        <v>9</v>
      </c>
      <c r="H21" s="25"/>
      <c r="I21" s="25"/>
      <c r="J21" s="25"/>
      <c r="K21" s="33"/>
      <c r="L21" s="33">
        <f>(4-1)*(4-1)</f>
        <v>9</v>
      </c>
      <c r="M21" s="25"/>
      <c r="N21" s="25"/>
      <c r="O21" s="25"/>
      <c r="P21" s="33"/>
      <c r="Q21" s="33">
        <f>(4-1)*(4-1)</f>
        <v>9</v>
      </c>
      <c r="R21" s="25"/>
      <c r="S21" s="25"/>
      <c r="T21" s="25"/>
      <c r="U21" s="33"/>
      <c r="V21" s="33">
        <f>(4-1)*(4-1)</f>
        <v>9</v>
      </c>
      <c r="W21" s="25"/>
      <c r="X21" s="25"/>
      <c r="Y21" s="25"/>
      <c r="Z21" s="33"/>
      <c r="AA21" s="33">
        <f>(4-1)*(4-1)</f>
        <v>9</v>
      </c>
      <c r="AB21" s="25"/>
      <c r="AC21" s="25"/>
      <c r="AD21" s="25"/>
      <c r="AE21" s="33"/>
      <c r="AF21" s="33">
        <f>(4-1)*(4-1)</f>
        <v>9</v>
      </c>
      <c r="AG21" s="25"/>
      <c r="AH21" s="25"/>
      <c r="AI21" s="25"/>
      <c r="AJ21" s="33"/>
      <c r="AK21" s="33">
        <f>(4-1)*(4-1)</f>
        <v>9</v>
      </c>
      <c r="AL21" s="25"/>
      <c r="AM21" s="25"/>
      <c r="AN21" s="25"/>
      <c r="AO21" s="33"/>
      <c r="AP21" s="33">
        <f>(4-1)*(4-1)</f>
        <v>9</v>
      </c>
      <c r="AQ21" s="25"/>
      <c r="AR21" s="25"/>
      <c r="AS21" s="25"/>
      <c r="AT21" s="33"/>
      <c r="AU21" s="33">
        <f>(4-1)*(4-1)</f>
        <v>9</v>
      </c>
      <c r="AV21" s="25"/>
      <c r="AW21" s="25"/>
      <c r="AX21" s="25"/>
      <c r="AY21" s="33"/>
      <c r="AZ21" s="33">
        <f>(4-1)*(4-1)</f>
        <v>9</v>
      </c>
      <c r="BA21" s="25"/>
      <c r="BB21" s="25"/>
      <c r="BC21" s="25"/>
      <c r="BD21" s="33"/>
      <c r="BE21" s="33">
        <f>(4-1)*(4-1)</f>
        <v>9</v>
      </c>
      <c r="BF21" s="25"/>
      <c r="BG21" s="25"/>
      <c r="BH21" s="25"/>
      <c r="BI21" s="33"/>
      <c r="BJ21" s="33">
        <f>(4-1)*(4-1)</f>
        <v>9</v>
      </c>
      <c r="BK21" s="25"/>
      <c r="BL21" s="25"/>
      <c r="BM21" s="25"/>
      <c r="BN21" s="33"/>
      <c r="BO21" s="33">
        <f>(4-1)*(4-1)</f>
        <v>9</v>
      </c>
      <c r="BP21" s="25"/>
      <c r="BQ21" s="25"/>
      <c r="BR21" s="25"/>
      <c r="BS21" s="33"/>
      <c r="BT21" s="33">
        <f>(4-1)*(4-1)</f>
        <v>9</v>
      </c>
      <c r="BU21" s="25"/>
      <c r="BV21" s="25"/>
      <c r="BW21" s="25"/>
      <c r="BX21" s="33"/>
      <c r="BY21" s="33">
        <f>(4-1)*(4-1)</f>
        <v>9</v>
      </c>
      <c r="BZ21" s="25"/>
      <c r="CA21" s="25"/>
      <c r="CB21" s="25"/>
      <c r="CC21" s="33"/>
      <c r="CD21" s="33">
        <f>(4-1)*(4-1)</f>
        <v>9</v>
      </c>
      <c r="CE21" s="25"/>
      <c r="CF21" s="25"/>
      <c r="CG21" s="25"/>
      <c r="CH21" s="33"/>
      <c r="CI21" s="33">
        <f>(4-1)*(4-1)</f>
        <v>9</v>
      </c>
      <c r="CJ21" s="25"/>
      <c r="CK21" s="25"/>
      <c r="CL21" s="25"/>
      <c r="CM21" s="33"/>
      <c r="CN21" s="33">
        <f>(4-1)*(4-1)</f>
        <v>9</v>
      </c>
      <c r="CO21" s="25"/>
      <c r="CP21" s="25"/>
      <c r="CQ21" s="25"/>
      <c r="CR21" s="33"/>
      <c r="CS21" s="33">
        <f>(4-1)*(4-1)</f>
        <v>9</v>
      </c>
      <c r="CT21" s="25"/>
      <c r="CU21" s="25"/>
      <c r="CV21" s="25"/>
      <c r="CW21" s="33"/>
      <c r="CX21" s="33">
        <f>(4-1)*(4-1)</f>
        <v>9</v>
      </c>
      <c r="CY21" s="25"/>
      <c r="CZ21" s="25"/>
      <c r="DA21" s="25"/>
      <c r="DB21" s="33"/>
      <c r="DC21" s="33">
        <f>(4-1)*(4-1)</f>
        <v>9</v>
      </c>
      <c r="DD21" s="25"/>
      <c r="DE21" s="25"/>
      <c r="DF21" s="25"/>
      <c r="DG21" s="33"/>
      <c r="DH21" s="33">
        <f>(4-1)*(4-1)</f>
        <v>9</v>
      </c>
      <c r="DI21" s="25"/>
      <c r="DJ21" s="25"/>
      <c r="DK21" s="25"/>
      <c r="DL21" s="33"/>
      <c r="DM21" s="33">
        <f>(4-1)*(4-1)</f>
        <v>9</v>
      </c>
      <c r="DN21" s="25"/>
      <c r="DO21" s="25"/>
      <c r="DP21" s="25"/>
      <c r="DQ21" s="33"/>
      <c r="DR21" s="33">
        <f>(4-1)*(4-1)</f>
        <v>9</v>
      </c>
      <c r="DS21" s="25"/>
      <c r="DT21" s="25"/>
      <c r="DU21" s="25"/>
      <c r="DV21" s="33"/>
      <c r="DW21" s="33">
        <f>(4-1)*(4-1)</f>
        <v>9</v>
      </c>
      <c r="DX21" s="25"/>
      <c r="DY21" s="25"/>
      <c r="DZ21" s="25"/>
      <c r="EA21" s="33"/>
      <c r="EB21" s="33">
        <f>(4-1)*(4-1)</f>
        <v>9</v>
      </c>
      <c r="EC21" s="25"/>
      <c r="ED21" s="25"/>
      <c r="EE21" s="25"/>
      <c r="EF21" s="33"/>
      <c r="EG21" s="33">
        <f>(4-1)*(4-1)</f>
        <v>9</v>
      </c>
      <c r="EH21" s="25"/>
      <c r="EI21" s="25"/>
      <c r="EJ21" s="25"/>
      <c r="EK21" s="33"/>
      <c r="EL21" s="33">
        <f>(4-1)*(4-1)</f>
        <v>9</v>
      </c>
      <c r="EM21" s="25"/>
      <c r="EN21" s="25"/>
      <c r="EO21" s="25"/>
      <c r="EP21" s="33"/>
      <c r="EQ21" s="33">
        <f>(4-1)*(4-1)</f>
        <v>9</v>
      </c>
      <c r="ER21" s="25"/>
      <c r="ES21" s="25"/>
      <c r="ET21" s="25"/>
      <c r="EU21" s="33"/>
      <c r="EV21" s="33">
        <f>(4-1)*(4-1)</f>
        <v>9</v>
      </c>
      <c r="EW21" s="25"/>
      <c r="EX21" s="25"/>
      <c r="EY21" s="25"/>
      <c r="EZ21" s="33"/>
      <c r="FA21" s="33">
        <f>(4-1)*(4-1)</f>
        <v>9</v>
      </c>
      <c r="FB21" s="25"/>
      <c r="FC21" s="25"/>
      <c r="FD21" s="25"/>
      <c r="FE21" s="33"/>
      <c r="FF21" s="33">
        <f>(4-1)*(4-1)</f>
        <v>9</v>
      </c>
      <c r="FG21" s="25"/>
      <c r="FH21" s="25"/>
      <c r="FI21" s="25"/>
      <c r="FJ21" s="33"/>
      <c r="FK21" s="33">
        <f>(4-1)*(4-1)</f>
        <v>9</v>
      </c>
      <c r="FL21" s="25"/>
      <c r="FM21" s="25"/>
      <c r="FN21" s="25"/>
      <c r="FO21" s="33"/>
      <c r="FP21" s="33">
        <f>(4-1)*(4-1)</f>
        <v>9</v>
      </c>
      <c r="FQ21" s="25"/>
      <c r="FR21" s="25"/>
      <c r="FS21" s="25"/>
      <c r="FT21" s="33"/>
      <c r="FU21" s="33">
        <f>(4-1)*(4-1)</f>
        <v>9</v>
      </c>
      <c r="FV21" s="25"/>
      <c r="FW21" s="25"/>
      <c r="FX21" s="25"/>
      <c r="FY21" s="33"/>
      <c r="FZ21" s="33">
        <f>(4-1)*(4-1)</f>
        <v>9</v>
      </c>
      <c r="GA21" s="25"/>
      <c r="GB21" s="25"/>
      <c r="GC21" s="25"/>
      <c r="GD21" s="33"/>
      <c r="GE21" s="32"/>
      <c r="GI21" s="32"/>
      <c r="GJ21" s="32"/>
      <c r="GN21" s="32"/>
      <c r="GO21" s="32"/>
      <c r="GS21" s="32"/>
      <c r="GT21" s="32"/>
      <c r="GX21" s="32"/>
    </row>
    <row r="22" spans="1:206" s="27" customFormat="1" ht="12.75">
      <c r="A22" s="25" t="s">
        <v>61</v>
      </c>
      <c r="B22" s="33" t="str">
        <f>IF(B20&gt;B19,"no","yes!")</f>
        <v>yes!</v>
      </c>
      <c r="C22" s="25"/>
      <c r="D22" s="25"/>
      <c r="E22" s="25"/>
      <c r="F22" s="33"/>
      <c r="G22" s="33" t="str">
        <f>IF(G20&gt;G19,"no","yes!")</f>
        <v>yes!</v>
      </c>
      <c r="H22" s="25"/>
      <c r="I22" s="25"/>
      <c r="J22" s="25"/>
      <c r="K22" s="33"/>
      <c r="L22" s="33" t="str">
        <f>IF(L20&gt;L19,"no","yes!")</f>
        <v>yes!</v>
      </c>
      <c r="M22" s="25"/>
      <c r="N22" s="25"/>
      <c r="O22" s="25"/>
      <c r="P22" s="33"/>
      <c r="Q22" s="33" t="str">
        <f>IF(Q20&gt;Q19,"no","yes!")</f>
        <v>yes!</v>
      </c>
      <c r="R22" s="25"/>
      <c r="S22" s="25"/>
      <c r="T22" s="25"/>
      <c r="U22" s="33"/>
      <c r="V22" s="33" t="str">
        <f>IF(V20&gt;V19,"no","yes!")</f>
        <v>no</v>
      </c>
      <c r="W22" s="25"/>
      <c r="X22" s="25"/>
      <c r="Y22" s="25"/>
      <c r="Z22" s="33"/>
      <c r="AA22" s="33" t="str">
        <f>IF(AA20&gt;AA19,"no","yes!")</f>
        <v>yes!</v>
      </c>
      <c r="AB22" s="25"/>
      <c r="AC22" s="25"/>
      <c r="AD22" s="25"/>
      <c r="AE22" s="33"/>
      <c r="AF22" s="33" t="str">
        <f>IF(AF20&gt;AF19,"no","yes!")</f>
        <v>no</v>
      </c>
      <c r="AG22" s="25"/>
      <c r="AH22" s="25"/>
      <c r="AI22" s="25"/>
      <c r="AJ22" s="33"/>
      <c r="AK22" s="33" t="str">
        <f>IF(AK20&gt;AK19,"no","yes!")</f>
        <v>yes!</v>
      </c>
      <c r="AL22" s="25"/>
      <c r="AM22" s="25"/>
      <c r="AN22" s="25"/>
      <c r="AO22" s="33"/>
      <c r="AP22" s="33" t="str">
        <f>IF(AP20&gt;AP19,"no","yes!")</f>
        <v>no</v>
      </c>
      <c r="AQ22" s="25"/>
      <c r="AR22" s="25"/>
      <c r="AS22" s="25"/>
      <c r="AT22" s="33"/>
      <c r="AU22" s="33" t="str">
        <f>IF(AU20&gt;AU19,"no","yes!")</f>
        <v>yes!</v>
      </c>
      <c r="AV22" s="25"/>
      <c r="AW22" s="25"/>
      <c r="AX22" s="25"/>
      <c r="AY22" s="33"/>
      <c r="AZ22" s="33" t="str">
        <f>IF(AZ20&gt;AZ19,"no","yes!")</f>
        <v>yes!</v>
      </c>
      <c r="BA22" s="25"/>
      <c r="BB22" s="25"/>
      <c r="BC22" s="25"/>
      <c r="BD22" s="33"/>
      <c r="BE22" s="33" t="str">
        <f>IF(BE20&gt;BE19,"no","yes!")</f>
        <v>yes!</v>
      </c>
      <c r="BF22" s="25"/>
      <c r="BG22" s="25"/>
      <c r="BH22" s="25"/>
      <c r="BI22" s="33"/>
      <c r="BJ22" s="33" t="str">
        <f>IF(BJ20&gt;BJ19,"no","yes!")</f>
        <v>yes!</v>
      </c>
      <c r="BK22" s="25"/>
      <c r="BL22" s="25"/>
      <c r="BM22" s="25"/>
      <c r="BN22" s="33"/>
      <c r="BO22" s="33" t="str">
        <f>IF(BO20&gt;BO19,"no","yes!")</f>
        <v>yes!</v>
      </c>
      <c r="BP22" s="25"/>
      <c r="BQ22" s="25"/>
      <c r="BR22" s="25"/>
      <c r="BS22" s="33"/>
      <c r="BT22" s="33" t="str">
        <f>IF(BT20&gt;BT19,"no","yes!")</f>
        <v>yes!</v>
      </c>
      <c r="BU22" s="25"/>
      <c r="BV22" s="25"/>
      <c r="BW22" s="25"/>
      <c r="BX22" s="33"/>
      <c r="BY22" s="33" t="str">
        <f>IF(BY20&gt;BY19,"no","yes!")</f>
        <v>yes!</v>
      </c>
      <c r="BZ22" s="25"/>
      <c r="CA22" s="25"/>
      <c r="CB22" s="25"/>
      <c r="CC22" s="33"/>
      <c r="CD22" s="33" t="str">
        <f>IF(CD20&gt;CD19,"no","yes!")</f>
        <v>yes!</v>
      </c>
      <c r="CE22" s="25"/>
      <c r="CF22" s="25"/>
      <c r="CG22" s="25"/>
      <c r="CH22" s="33"/>
      <c r="CI22" s="33" t="str">
        <f>IF(CI20&gt;CI19,"no","yes!")</f>
        <v>yes!</v>
      </c>
      <c r="CJ22" s="25"/>
      <c r="CK22" s="25"/>
      <c r="CL22" s="25"/>
      <c r="CM22" s="33"/>
      <c r="CN22" s="33" t="str">
        <f>IF(CN20&gt;CN19,"no","yes!")</f>
        <v>no</v>
      </c>
      <c r="CO22" s="25"/>
      <c r="CP22" s="25"/>
      <c r="CQ22" s="25"/>
      <c r="CR22" s="33"/>
      <c r="CS22" s="33" t="str">
        <f>IF(CS20&gt;CS19,"no","yes!")</f>
        <v>yes!</v>
      </c>
      <c r="CT22" s="25"/>
      <c r="CU22" s="25"/>
      <c r="CV22" s="25"/>
      <c r="CW22" s="33"/>
      <c r="CX22" s="33" t="str">
        <f>IF(CX20&gt;CX19,"no","yes!")</f>
        <v>yes!</v>
      </c>
      <c r="CY22" s="25"/>
      <c r="CZ22" s="25"/>
      <c r="DA22" s="25"/>
      <c r="DB22" s="33"/>
      <c r="DC22" s="33" t="str">
        <f>IF(DC20&gt;DC19,"no","yes!")</f>
        <v>yes!</v>
      </c>
      <c r="DD22" s="25"/>
      <c r="DE22" s="25"/>
      <c r="DF22" s="25"/>
      <c r="DG22" s="33"/>
      <c r="DH22" s="33" t="str">
        <f>IF(DH20&gt;DH19,"no","yes!")</f>
        <v>yes!</v>
      </c>
      <c r="DI22" s="25"/>
      <c r="DJ22" s="25"/>
      <c r="DK22" s="25"/>
      <c r="DL22" s="33"/>
      <c r="DM22" s="33" t="str">
        <f>IF(DM20&gt;DM19,"no","yes!")</f>
        <v>yes!</v>
      </c>
      <c r="DN22" s="25"/>
      <c r="DO22" s="25"/>
      <c r="DP22" s="25"/>
      <c r="DQ22" s="33"/>
      <c r="DR22" s="33" t="str">
        <f>IF(DR20&gt;DR19,"no","yes!")</f>
        <v>yes!</v>
      </c>
      <c r="DS22" s="25"/>
      <c r="DT22" s="25"/>
      <c r="DU22" s="25"/>
      <c r="DV22" s="33"/>
      <c r="DW22" s="33" t="str">
        <f>IF(DW20&gt;DW19,"no","yes!")</f>
        <v>yes!</v>
      </c>
      <c r="DX22" s="25"/>
      <c r="DY22" s="25"/>
      <c r="DZ22" s="25"/>
      <c r="EA22" s="33"/>
      <c r="EB22" s="33" t="str">
        <f>IF(EB20&gt;EB19,"no","yes!")</f>
        <v>yes!</v>
      </c>
      <c r="EC22" s="25"/>
      <c r="ED22" s="25"/>
      <c r="EE22" s="25"/>
      <c r="EF22" s="33"/>
      <c r="EG22" s="33" t="str">
        <f>IF(EG20&gt;EG19,"no","yes!")</f>
        <v>no</v>
      </c>
      <c r="EH22" s="25"/>
      <c r="EI22" s="25"/>
      <c r="EJ22" s="25"/>
      <c r="EK22" s="33"/>
      <c r="EL22" s="33" t="str">
        <f>IF(EL20&gt;EL19,"no","yes!")</f>
        <v>yes!</v>
      </c>
      <c r="EM22" s="25"/>
      <c r="EN22" s="25"/>
      <c r="EO22" s="25"/>
      <c r="EP22" s="33"/>
      <c r="EQ22" s="33" t="str">
        <f>IF(EQ20&gt;EQ19,"no","yes!")</f>
        <v>yes!</v>
      </c>
      <c r="ER22" s="25"/>
      <c r="ES22" s="25"/>
      <c r="ET22" s="25"/>
      <c r="EU22" s="33"/>
      <c r="EV22" s="33" t="str">
        <f>IF(EV20&gt;EV19,"no","yes!")</f>
        <v>yes!</v>
      </c>
      <c r="EW22" s="25"/>
      <c r="EX22" s="25"/>
      <c r="EY22" s="25"/>
      <c r="EZ22" s="33"/>
      <c r="FA22" s="33" t="str">
        <f>IF(FA20&gt;FA19,"no","yes!")</f>
        <v>yes!</v>
      </c>
      <c r="FB22" s="25"/>
      <c r="FC22" s="25"/>
      <c r="FD22" s="25"/>
      <c r="FE22" s="33"/>
      <c r="FF22" s="33" t="str">
        <f>IF(FF20&gt;FF19,"no","yes!")</f>
        <v>yes!</v>
      </c>
      <c r="FG22" s="25"/>
      <c r="FH22" s="25"/>
      <c r="FI22" s="25"/>
      <c r="FJ22" s="33"/>
      <c r="FK22" s="33" t="str">
        <f>IF(FK20&gt;FK19,"no","yes!")</f>
        <v>yes!</v>
      </c>
      <c r="FL22" s="25"/>
      <c r="FM22" s="25"/>
      <c r="FN22" s="25"/>
      <c r="FO22" s="33"/>
      <c r="FP22" s="33" t="str">
        <f>IF(FP20&gt;FP19,"no","yes!")</f>
        <v>yes!</v>
      </c>
      <c r="FQ22" s="25"/>
      <c r="FR22" s="25"/>
      <c r="FS22" s="25"/>
      <c r="FT22" s="33"/>
      <c r="FU22" s="33" t="str">
        <f>IF(FU20&gt;FU19,"no","yes!")</f>
        <v>yes!</v>
      </c>
      <c r="FV22" s="25"/>
      <c r="FW22" s="25"/>
      <c r="FX22" s="25"/>
      <c r="FY22" s="33"/>
      <c r="FZ22" s="33" t="str">
        <f>IF(FZ20&gt;FZ19,"no","yes!")</f>
        <v>yes!</v>
      </c>
      <c r="GA22" s="25"/>
      <c r="GB22" s="25"/>
      <c r="GC22" s="25"/>
      <c r="GD22" s="33"/>
      <c r="GE22" s="32"/>
      <c r="GI22" s="32"/>
      <c r="GJ22" s="32"/>
      <c r="GN22" s="32"/>
      <c r="GO22" s="32"/>
      <c r="GS22" s="32"/>
      <c r="GT22" s="32"/>
      <c r="GX22" s="32"/>
    </row>
    <row r="23" spans="2:206" s="27" customFormat="1" ht="12.75">
      <c r="B23" s="32"/>
      <c r="F23" s="32"/>
      <c r="G23" s="32"/>
      <c r="K23" s="32"/>
      <c r="L23" s="32"/>
      <c r="P23" s="32"/>
      <c r="Q23" s="32"/>
      <c r="U23" s="32"/>
      <c r="V23" s="32"/>
      <c r="Z23" s="32"/>
      <c r="AA23" s="32"/>
      <c r="AE23" s="32"/>
      <c r="AF23" s="32"/>
      <c r="AJ23" s="32"/>
      <c r="AK23" s="32"/>
      <c r="AO23" s="32"/>
      <c r="AP23" s="32"/>
      <c r="AT23" s="32"/>
      <c r="AU23" s="32"/>
      <c r="AY23" s="32"/>
      <c r="AZ23" s="32"/>
      <c r="BD23" s="32"/>
      <c r="BE23" s="32"/>
      <c r="BI23" s="32"/>
      <c r="BJ23" s="32"/>
      <c r="BN23" s="32"/>
      <c r="BO23" s="32"/>
      <c r="BS23" s="32"/>
      <c r="BT23" s="32"/>
      <c r="BX23" s="32"/>
      <c r="BY23" s="32"/>
      <c r="CC23" s="32"/>
      <c r="CD23" s="32"/>
      <c r="CH23" s="32"/>
      <c r="CI23" s="32"/>
      <c r="CM23" s="32"/>
      <c r="CN23" s="32"/>
      <c r="CR23" s="32"/>
      <c r="CS23" s="32"/>
      <c r="CW23" s="32"/>
      <c r="CX23" s="32"/>
      <c r="DB23" s="32"/>
      <c r="DC23" s="32"/>
      <c r="DG23" s="32"/>
      <c r="DH23" s="32"/>
      <c r="DL23" s="32"/>
      <c r="DM23" s="32"/>
      <c r="DQ23" s="32"/>
      <c r="DR23" s="32"/>
      <c r="DV23" s="32"/>
      <c r="DW23" s="32"/>
      <c r="EA23" s="32"/>
      <c r="EB23" s="32"/>
      <c r="EF23" s="32"/>
      <c r="EG23" s="32"/>
      <c r="EK23" s="32"/>
      <c r="EL23" s="32"/>
      <c r="EP23" s="32"/>
      <c r="EQ23" s="32"/>
      <c r="EU23" s="32"/>
      <c r="EV23" s="32"/>
      <c r="EZ23" s="32"/>
      <c r="FA23" s="32"/>
      <c r="FE23" s="32"/>
      <c r="FF23" s="32"/>
      <c r="FJ23" s="32"/>
      <c r="FK23" s="32"/>
      <c r="FO23" s="32"/>
      <c r="FP23" s="32"/>
      <c r="FT23" s="32"/>
      <c r="FU23" s="32"/>
      <c r="FY23" s="32"/>
      <c r="FZ23" s="32"/>
      <c r="GD23" s="32"/>
      <c r="GE23" s="32"/>
      <c r="GI23" s="32"/>
      <c r="GJ23" s="32"/>
      <c r="GN23" s="32"/>
      <c r="GO23" s="32"/>
      <c r="GS23" s="32"/>
      <c r="GT23" s="32"/>
      <c r="GX23" s="32"/>
    </row>
    <row r="24" spans="1:206" s="27" customFormat="1" ht="12.75">
      <c r="A24" s="25" t="s">
        <v>63</v>
      </c>
      <c r="B24" s="33">
        <f>2*((B10*(LN(B10/0.25)))+(C10*(LN(C10/0.25)))+(D10*(LN(D10/0.25)))+(E10*(LN(E10/0.25)))-(F10*(LN(F10))))</f>
        <v>60.04148874774597</v>
      </c>
      <c r="C24" s="25"/>
      <c r="D24" s="25"/>
      <c r="E24" s="25"/>
      <c r="F24" s="33"/>
      <c r="G24" s="33">
        <f>2*((G10*(LN(G10/0.25)))+(H10*(LN(H10/0.25)))+(I10*(LN(I10/0.25)))+(J10*(LN(J10/0.25)))-(K10*(LN(K10))))</f>
        <v>26.46486042293003</v>
      </c>
      <c r="H24" s="25"/>
      <c r="I24" s="25"/>
      <c r="J24" s="25"/>
      <c r="K24" s="33"/>
      <c r="L24" s="33">
        <f>2*((L10*(LN(L10/0.25)))+(M10*(LN(M10/0.25)))+(N10*(LN(N10/0.25)))+(O10*(LN(O10/0.25)))-(P10*(LN(P10))))</f>
        <v>56.743274533744966</v>
      </c>
      <c r="M24" s="25"/>
      <c r="N24" s="25"/>
      <c r="O24" s="25"/>
      <c r="P24" s="33"/>
      <c r="Q24" s="33">
        <f>2*((Q10*(LN(Q10/0.25)))+(R10*(LN(R10/0.25)))+(S10*(LN(S10/0.25)))+(T10*(LN(T10/0.25)))-(U10*(LN(U10))))</f>
        <v>43.56337587048074</v>
      </c>
      <c r="R24" s="25"/>
      <c r="S24" s="25"/>
      <c r="T24" s="25"/>
      <c r="U24" s="33"/>
      <c r="V24" s="33">
        <f>2*((V10*(LN(V10/0.25)))+(W10*(LN(W10/0.25)))+(X10*(LN(X10/0.25)))+(Y10*(LN(Y10/0.25)))-(Z10*(LN(Z10))))</f>
        <v>2.193333315854602</v>
      </c>
      <c r="W24" s="25"/>
      <c r="X24" s="25"/>
      <c r="Y24" s="25"/>
      <c r="Z24" s="33"/>
      <c r="AA24" s="33">
        <f>2*((AA10*(LN(AA10/0.25)))+(AB10*(LN(AB10/0.25)))+(AC10*(LN(AC10/0.25)))+(AD10*(LN(AD10/0.25)))-(AE10*(LN(AE10))))</f>
        <v>6.688531079817096</v>
      </c>
      <c r="AB24" s="25"/>
      <c r="AC24" s="25"/>
      <c r="AD24" s="25"/>
      <c r="AE24" s="33"/>
      <c r="AF24" s="33">
        <f>2*((AF10*(LN(AF10/0.25)))+(AG10*(LN(AG10/0.25)))+(AH10*(LN(AH10/0.25)))+(AI10*(LN(AI10/0.25)))-(AJ10*(LN(AJ10))))</f>
        <v>15.287625399481044</v>
      </c>
      <c r="AG24" s="25"/>
      <c r="AH24" s="25"/>
      <c r="AI24" s="25"/>
      <c r="AJ24" s="33"/>
      <c r="AK24" s="33">
        <f>2*((AK10*(LN(AK10/0.25)))+(AL10*(LN(AL10/0.25)))+(AM10*(LN(AM10/0.25)))+(AN10*(LN(AN10/0.25)))-(AO10*(LN(AO10))))</f>
        <v>98.74280189709418</v>
      </c>
      <c r="AL24" s="25"/>
      <c r="AM24" s="25"/>
      <c r="AN24" s="25"/>
      <c r="AO24" s="33"/>
      <c r="AP24" s="33">
        <f>2*((AP10*(LN(AP10/0.25)))+(AQ10*(LN(AQ10/0.25)))+(AR10*(LN(AR10/0.25)))+(AS10*(LN(AS10/0.25)))-(AT10*(LN(AT10))))</f>
        <v>30.10875151957748</v>
      </c>
      <c r="AQ24" s="25"/>
      <c r="AR24" s="25"/>
      <c r="AS24" s="25"/>
      <c r="AT24" s="33"/>
      <c r="AU24" s="33">
        <f>2*((AU10*(LN(AU10/0.25)))+(AV10*(LN(AV10/0.25)))+(AW10*(LN(AW10/0.25)))+(AX10*(LN(AX10/0.25)))-(AY10*(LN(AY10))))</f>
        <v>55.740557894669166</v>
      </c>
      <c r="AV24" s="25"/>
      <c r="AW24" s="25"/>
      <c r="AX24" s="25"/>
      <c r="AY24" s="33"/>
      <c r="AZ24" s="33">
        <f>2*((AZ10*(LN(AZ10/0.25)))+(BA10*(LN(BA10/0.25)))+(BB10*(LN(BB10/0.25)))+(BC10*(LN(BC10/0.25)))-(BD10*(LN(BD10))))</f>
        <v>70.70533153477527</v>
      </c>
      <c r="BA24" s="25"/>
      <c r="BB24" s="25"/>
      <c r="BC24" s="25"/>
      <c r="BD24" s="33"/>
      <c r="BE24" s="33">
        <f>2*((BE10*(LN(BE10/0.25)))+(BF10*(LN(BF10/0.25)))+(BG10*(LN(BG10/0.25)))+(BH10*(LN(BH10/0.25)))-(BI10*(LN(BI10))))</f>
        <v>27.985915701466297</v>
      </c>
      <c r="BF24" s="25"/>
      <c r="BG24" s="25"/>
      <c r="BH24" s="25"/>
      <c r="BI24" s="33"/>
      <c r="BJ24" s="33">
        <f>2*((BJ10*(LN(BJ10/0.25)))+(BK10*(LN(BK10/0.25)))+(BL10*(LN(BL10/0.25)))+(BM10*(LN(BM10/0.25)))-(BN10*(LN(BN10))))</f>
        <v>7.858847662081075</v>
      </c>
      <c r="BK24" s="25"/>
      <c r="BL24" s="25"/>
      <c r="BM24" s="25"/>
      <c r="BN24" s="33"/>
      <c r="BO24" s="33">
        <f>2*((BO10*(LN(BO10/0.25)))+(BP10*(LN(BP10/0.25)))+(BQ10*(LN(BQ10/0.25)))+(BR10*(LN(BR10/0.25)))-(BS10*(LN(BS10))))</f>
        <v>70.70533153477527</v>
      </c>
      <c r="BP24" s="25"/>
      <c r="BQ24" s="25"/>
      <c r="BR24" s="25"/>
      <c r="BS24" s="33"/>
      <c r="BT24" s="33">
        <f>2*((BT10*(LN(BT10/0.25)))+(BU10*(LN(BU10/0.25)))+(BV10*(LN(BV10/0.25)))+(BW10*(LN(BW10/0.25)))-(BX10*(LN(BX10))))</f>
        <v>126.79747200565669</v>
      </c>
      <c r="BU24" s="25"/>
      <c r="BV24" s="25"/>
      <c r="BW24" s="25"/>
      <c r="BX24" s="33"/>
      <c r="BY24" s="33">
        <f>2*((BY10*(LN(BY10/0.25)))+(BZ10*(LN(BZ10/0.25)))+(CA10*(LN(CA10/0.25)))+(CB10*(LN(CB10/0.25)))-(CC10*(LN(CC10))))</f>
        <v>81.66789550933322</v>
      </c>
      <c r="BZ24" s="25"/>
      <c r="CA24" s="25"/>
      <c r="CB24" s="25"/>
      <c r="CC24" s="33"/>
      <c r="CD24" s="33">
        <f>2*((CD10*(LN(CD10/0.25)))+(CE10*(LN(CE10/0.25)))+(CF10*(LN(CF10/0.25)))+(CG10*(LN(CG10/0.25)))-(CH10*(LN(CH10))))</f>
        <v>105.97373978690996</v>
      </c>
      <c r="CE24" s="25"/>
      <c r="CF24" s="25"/>
      <c r="CG24" s="25"/>
      <c r="CH24" s="33"/>
      <c r="CI24" s="33">
        <f>2*((CI10*(LN(CI10/0.25)))+(CJ10*(LN(CJ10/0.25)))+(CK10*(LN(CK10/0.25)))+(CL10*(LN(CL10/0.25)))-(CM10*(LN(CM10))))</f>
        <v>44.731676208690146</v>
      </c>
      <c r="CJ24" s="25"/>
      <c r="CK24" s="25"/>
      <c r="CL24" s="25"/>
      <c r="CM24" s="33"/>
      <c r="CN24" s="33">
        <f>2*((CN10*(LN(CN10/0.25)))+(CO10*(LN(CO10/0.25)))+(CP10*(LN(CP10/0.25)))+(CQ10*(LN(CQ10/0.25)))-(CR10*(LN(CR10))))</f>
        <v>56.76050171769168</v>
      </c>
      <c r="CO24" s="25"/>
      <c r="CP24" s="25"/>
      <c r="CQ24" s="25"/>
      <c r="CR24" s="33"/>
      <c r="CS24" s="33">
        <f>2*((CS10*(LN(CS10/0.25)))+(CT10*(LN(CT10/0.25)))+(CU10*(LN(CU10/0.25)))+(CV10*(LN(CV10/0.25)))-(CW10*(LN(CW10))))</f>
        <v>143.4959561186355</v>
      </c>
      <c r="CT24" s="25"/>
      <c r="CU24" s="25"/>
      <c r="CV24" s="25"/>
      <c r="CW24" s="33"/>
      <c r="CX24" s="33">
        <f>2*((CX10*(LN(CX10/0.25)))+(CY10*(LN(CY10/0.25)))+(CZ10*(LN(CZ10/0.25)))+(DA10*(LN(DA10/0.25)))-(DB10*(LN(DB10))))</f>
        <v>15.615598251101346</v>
      </c>
      <c r="CY24" s="25"/>
      <c r="CZ24" s="25"/>
      <c r="DA24" s="25"/>
      <c r="DB24" s="33"/>
      <c r="DC24" s="33">
        <f>2*((DC10*(LN(DC10/0.25)))+(DD10*(LN(DD10/0.25)))+(DE10*(LN(DE10/0.25)))+(DF10*(LN(DF10/0.25)))-(DG10*(LN(DG10))))</f>
        <v>137.2797598329514</v>
      </c>
      <c r="DD24" s="25"/>
      <c r="DE24" s="25"/>
      <c r="DF24" s="25"/>
      <c r="DG24" s="33"/>
      <c r="DH24" s="33">
        <f>2*((DH10*(LN(DH10/0.25)))+(DI10*(LN(DI10/0.25)))+(DJ10*(LN(DJ10/0.25)))+(DK10*(LN(DK10/0.25)))-(DL10*(LN(DL10))))</f>
        <v>43.03409039397934</v>
      </c>
      <c r="DI24" s="25"/>
      <c r="DJ24" s="25"/>
      <c r="DK24" s="25"/>
      <c r="DL24" s="33"/>
      <c r="DM24" s="33">
        <f>2*((DM10*(LN(DM10/0.25)))+(DN10*(LN(DN10/0.25)))+(DO10*(LN(DO10/0.25)))+(DP10*(LN(DP10/0.25)))-(DQ10*(LN(DQ10))))</f>
        <v>48.894471445112345</v>
      </c>
      <c r="DN24" s="25"/>
      <c r="DO24" s="25"/>
      <c r="DP24" s="25"/>
      <c r="DQ24" s="33"/>
      <c r="DR24" s="33">
        <f>2*((DR10*(LN(DR10/0.25)))+(DS10*(LN(DS10/0.25)))+(DT10*(LN(DT10/0.25)))+(DU10*(LN(DU10/0.25)))-(DV10*(LN(DV10))))</f>
        <v>6.05560817099672</v>
      </c>
      <c r="DS24" s="25"/>
      <c r="DT24" s="25"/>
      <c r="DU24" s="25"/>
      <c r="DV24" s="33"/>
      <c r="DW24" s="33">
        <f>2*((DW10*(LN(DW10/0.25)))+(DX10*(LN(DX10/0.25)))+(DY10*(LN(DY10/0.25)))+(DZ10*(LN(DZ10/0.25)))-(EA10*(LN(EA10))))</f>
        <v>35.661689719636115</v>
      </c>
      <c r="DX24" s="25"/>
      <c r="DY24" s="25"/>
      <c r="DZ24" s="25"/>
      <c r="EA24" s="33"/>
      <c r="EB24" s="33">
        <f>2*((EB10*(LN(EB10/0.25)))+(EC10*(LN(EC10/0.25)))+(ED10*(LN(ED10/0.25)))+(EE10*(LN(EE10/0.25)))-(EF10*(LN(EF10))))</f>
        <v>0.38029685902995425</v>
      </c>
      <c r="EC24" s="25"/>
      <c r="ED24" s="25"/>
      <c r="EE24" s="25"/>
      <c r="EF24" s="33"/>
      <c r="EG24" s="33">
        <f>2*((EG10*(LN(EG10/0.25)))+(EH10*(LN(EH10/0.25)))+(EI10*(LN(EI10/0.25)))+(EJ10*(LN(EJ10/0.25)))-(EK10*(LN(EK10))))</f>
        <v>26.16213577042879</v>
      </c>
      <c r="EH24" s="25"/>
      <c r="EI24" s="25"/>
      <c r="EJ24" s="25"/>
      <c r="EK24" s="33"/>
      <c r="EL24" s="33">
        <f>2*((EL10*(LN(EL10/0.25)))+(EM10*(LN(EM10/0.25)))+(EN10*(LN(EN10/0.25)))+(EO10*(LN(EO10/0.25)))-(EP10*(LN(EP10))))</f>
        <v>15.499749110100993</v>
      </c>
      <c r="EM24" s="25"/>
      <c r="EN24" s="25"/>
      <c r="EO24" s="25"/>
      <c r="EP24" s="33"/>
      <c r="EQ24" s="33">
        <f>2*((EQ10*(LN(EQ10/0.25)))+(ER10*(LN(ER10/0.25)))+(ES10*(LN(ES10/0.25)))+(ET10*(LN(ET10/0.25)))-(EU10*(LN(EU10))))</f>
        <v>101.81044074411864</v>
      </c>
      <c r="ER24" s="25"/>
      <c r="ES24" s="25"/>
      <c r="ET24" s="25"/>
      <c r="EU24" s="33"/>
      <c r="EV24" s="33">
        <f>2*((EV10*(LN(EV10/0.25)))+(EW10*(LN(EW10/0.25)))+(EX10*(LN(EX10/0.25)))+(EY10*(LN(EY10/0.25)))-(EZ10*(LN(EZ10))))</f>
        <v>12.47207284960109</v>
      </c>
      <c r="EW24" s="25"/>
      <c r="EX24" s="25"/>
      <c r="EY24" s="25"/>
      <c r="EZ24" s="33"/>
      <c r="FA24" s="33">
        <f>2*((FA10*(LN(FA10/0.25)))+(FB10*(LN(FB10/0.25)))+(FC10*(LN(FC10/0.25)))+(FD10*(LN(FD10/0.25)))-(FE10*(LN(FE10))))</f>
        <v>19.175261695808103</v>
      </c>
      <c r="FB24" s="25"/>
      <c r="FC24" s="25"/>
      <c r="FD24" s="25"/>
      <c r="FE24" s="33"/>
      <c r="FF24" s="33">
        <f>2*((FF10*(LN(FF10/0.25)))+(FG10*(LN(FG10/0.25)))+(FH10*(LN(FH10/0.25)))+(FI10*(LN(FI10/0.25)))-(FJ10*(LN(FJ10))))</f>
        <v>78.01253335753768</v>
      </c>
      <c r="FG24" s="25"/>
      <c r="FH24" s="25"/>
      <c r="FI24" s="25"/>
      <c r="FJ24" s="33"/>
      <c r="FK24" s="33">
        <f>2*((FK10*(LN(FK10/0.25)))+(FL10*(LN(FL10/0.25)))+(FM10*(LN(FM10/0.25)))+(FN10*(LN(FN10/0.25)))-(FO10*(LN(FO10))))</f>
        <v>41.09688084058621</v>
      </c>
      <c r="FL24" s="25"/>
      <c r="FM24" s="25"/>
      <c r="FN24" s="25"/>
      <c r="FO24" s="33"/>
      <c r="FP24" s="33">
        <f>2*((FP10*(LN(FP10/0.25)))+(FQ10*(LN(FQ10/0.25)))+(FR10*(LN(FR10/0.25)))+(FS10*(LN(FS10/0.25)))-(FT10*(LN(FT10))))</f>
        <v>37.442881187425996</v>
      </c>
      <c r="FQ24" s="25"/>
      <c r="FR24" s="25"/>
      <c r="FS24" s="25"/>
      <c r="FT24" s="33"/>
      <c r="FU24" s="33">
        <f>2*((FU10*(LN(FU10/0.25)))+(FV10*(LN(FV10/0.25)))+(FW10*(LN(FW10/0.25)))+(FX10*(LN(FX10/0.25)))-(FY10*(LN(FY10))))</f>
        <v>79.02988062429108</v>
      </c>
      <c r="FV24" s="25"/>
      <c r="FW24" s="25"/>
      <c r="FX24" s="25"/>
      <c r="FY24" s="33"/>
      <c r="FZ24" s="33">
        <f>2*((FZ10*(LN(FZ10/0.25)))+(GA10*(LN(GA10/0.25)))+(GB10*(LN(GB10/0.25)))+(GC10*(LN(GC10/0.25)))-(GD10*(LN(GD10))))</f>
        <v>39.58297504402708</v>
      </c>
      <c r="GA24" s="25"/>
      <c r="GB24" s="25"/>
      <c r="GC24" s="25"/>
      <c r="GD24" s="33"/>
      <c r="GE24" s="32"/>
      <c r="GI24" s="32"/>
      <c r="GJ24" s="32"/>
      <c r="GN24" s="32"/>
      <c r="GO24" s="32"/>
      <c r="GS24" s="32"/>
      <c r="GT24" s="32"/>
      <c r="GX24" s="32"/>
    </row>
    <row r="25" spans="1:206" s="27" customFormat="1" ht="12.75">
      <c r="A25" s="25" t="s">
        <v>64</v>
      </c>
      <c r="B25" s="33">
        <f>B20+B24</f>
        <v>63.79729275420624</v>
      </c>
      <c r="C25" s="25"/>
      <c r="D25" s="25"/>
      <c r="E25" s="25"/>
      <c r="F25" s="33"/>
      <c r="G25" s="33">
        <f>G20+G24</f>
        <v>29.91319056739104</v>
      </c>
      <c r="H25" s="25"/>
      <c r="I25" s="25"/>
      <c r="J25" s="25"/>
      <c r="K25" s="33"/>
      <c r="L25" s="33">
        <f>L20+L24</f>
        <v>63.53668073491485</v>
      </c>
      <c r="M25" s="25"/>
      <c r="N25" s="25"/>
      <c r="O25" s="25"/>
      <c r="P25" s="33"/>
      <c r="Q25" s="33">
        <f>Q20+Q24</f>
        <v>48.31183012614838</v>
      </c>
      <c r="R25" s="25"/>
      <c r="S25" s="25"/>
      <c r="T25" s="25"/>
      <c r="U25" s="33"/>
      <c r="V25" s="33">
        <f>V20+V24</f>
        <v>20.583951038767736</v>
      </c>
      <c r="W25" s="25"/>
      <c r="X25" s="25"/>
      <c r="Y25" s="25"/>
      <c r="Z25" s="33"/>
      <c r="AA25" s="33">
        <f>AA20+AA24</f>
        <v>14.79722769174029</v>
      </c>
      <c r="AB25" s="25"/>
      <c r="AC25" s="25"/>
      <c r="AD25" s="25"/>
      <c r="AE25" s="33"/>
      <c r="AF25" s="33">
        <f>AF20+AF24</f>
        <v>34.57989423561003</v>
      </c>
      <c r="AG25" s="25"/>
      <c r="AH25" s="25"/>
      <c r="AI25" s="25"/>
      <c r="AJ25" s="33"/>
      <c r="AK25" s="33">
        <f>AK20+AK24</f>
        <v>102.95625902101358</v>
      </c>
      <c r="AL25" s="25"/>
      <c r="AM25" s="25"/>
      <c r="AN25" s="25"/>
      <c r="AO25" s="33"/>
      <c r="AP25" s="33">
        <f>AP20+AP24</f>
        <v>53.43946474353811</v>
      </c>
      <c r="AQ25" s="25"/>
      <c r="AR25" s="25"/>
      <c r="AS25" s="25"/>
      <c r="AT25" s="33"/>
      <c r="AU25" s="33">
        <f>AU20+AU24</f>
        <v>62.464944903020125</v>
      </c>
      <c r="AV25" s="25"/>
      <c r="AW25" s="25"/>
      <c r="AX25" s="25"/>
      <c r="AY25" s="33"/>
      <c r="AZ25" s="33">
        <f>AZ20+AZ24</f>
        <v>70.70533153477538</v>
      </c>
      <c r="BA25" s="25"/>
      <c r="BB25" s="25"/>
      <c r="BC25" s="25"/>
      <c r="BD25" s="33"/>
      <c r="BE25" s="33">
        <f>BE20+BE24</f>
        <v>35.73018801024784</v>
      </c>
      <c r="BF25" s="25"/>
      <c r="BG25" s="25"/>
      <c r="BH25" s="25"/>
      <c r="BI25" s="33"/>
      <c r="BJ25" s="33">
        <f>BJ20+BJ24</f>
        <v>16.942084558359397</v>
      </c>
      <c r="BK25" s="25"/>
      <c r="BL25" s="25"/>
      <c r="BM25" s="25"/>
      <c r="BN25" s="33"/>
      <c r="BO25" s="33">
        <f>BO20+BO24</f>
        <v>70.70533153477538</v>
      </c>
      <c r="BP25" s="25"/>
      <c r="BQ25" s="25"/>
      <c r="BR25" s="25"/>
      <c r="BS25" s="33"/>
      <c r="BT25" s="33">
        <f>BT20+BT24</f>
        <v>131.89624314651974</v>
      </c>
      <c r="BU25" s="25"/>
      <c r="BV25" s="25"/>
      <c r="BW25" s="25"/>
      <c r="BX25" s="33"/>
      <c r="BY25" s="33">
        <f>BY20+BY24</f>
        <v>92.41710622182404</v>
      </c>
      <c r="BZ25" s="25"/>
      <c r="CA25" s="25"/>
      <c r="CB25" s="25"/>
      <c r="CC25" s="33"/>
      <c r="CD25" s="33">
        <f>CD20+CD24</f>
        <v>106.73149725472888</v>
      </c>
      <c r="CE25" s="25"/>
      <c r="CF25" s="25"/>
      <c r="CG25" s="25"/>
      <c r="CH25" s="33"/>
      <c r="CI25" s="33">
        <f>CI20+CI24</f>
        <v>52.821479742473116</v>
      </c>
      <c r="CJ25" s="25"/>
      <c r="CK25" s="25"/>
      <c r="CL25" s="25"/>
      <c r="CM25" s="33"/>
      <c r="CN25" s="33">
        <f>CN20+CN24</f>
        <v>77.30406025532608</v>
      </c>
      <c r="CO25" s="25"/>
      <c r="CP25" s="25"/>
      <c r="CQ25" s="25"/>
      <c r="CR25" s="33"/>
      <c r="CS25" s="33">
        <f>CS20+CS24</f>
        <v>146.6772178252328</v>
      </c>
      <c r="CT25" s="25"/>
      <c r="CU25" s="25"/>
      <c r="CV25" s="25"/>
      <c r="CW25" s="33"/>
      <c r="CX25" s="33">
        <f>CX20+CX24</f>
        <v>30.427439125848764</v>
      </c>
      <c r="CY25" s="25"/>
      <c r="CZ25" s="25"/>
      <c r="DA25" s="25"/>
      <c r="DB25" s="33"/>
      <c r="DC25" s="33">
        <f>DC20+DC24</f>
        <v>140.3245379096934</v>
      </c>
      <c r="DD25" s="25"/>
      <c r="DE25" s="25"/>
      <c r="DF25" s="25"/>
      <c r="DG25" s="33"/>
      <c r="DH25" s="33">
        <f>DH20+DH24</f>
        <v>51.2990205364307</v>
      </c>
      <c r="DI25" s="25"/>
      <c r="DJ25" s="25"/>
      <c r="DK25" s="25"/>
      <c r="DL25" s="33"/>
      <c r="DM25" s="33">
        <f>DM20+DM24</f>
        <v>51.57891052672937</v>
      </c>
      <c r="DN25" s="25"/>
      <c r="DO25" s="25"/>
      <c r="DP25" s="25"/>
      <c r="DQ25" s="33"/>
      <c r="DR25" s="33">
        <f>DR20+DR24</f>
        <v>17.079402520261738</v>
      </c>
      <c r="DS25" s="25"/>
      <c r="DT25" s="25"/>
      <c r="DU25" s="25"/>
      <c r="DV25" s="33"/>
      <c r="DW25" s="33">
        <f>DW20+DW24</f>
        <v>39.73858026222683</v>
      </c>
      <c r="DX25" s="25"/>
      <c r="DY25" s="25"/>
      <c r="DZ25" s="25"/>
      <c r="EA25" s="33"/>
      <c r="EB25" s="33">
        <f>EB20+EB24</f>
        <v>15.507087358306194</v>
      </c>
      <c r="EC25" s="25"/>
      <c r="ED25" s="25"/>
      <c r="EE25" s="25"/>
      <c r="EF25" s="33"/>
      <c r="EG25" s="33">
        <f>EG20+EG24</f>
        <v>44.82445311754179</v>
      </c>
      <c r="EH25" s="25"/>
      <c r="EI25" s="25"/>
      <c r="EJ25" s="25"/>
      <c r="EK25" s="33"/>
      <c r="EL25" s="33">
        <f>EL20+EL24</f>
        <v>21.940987852465582</v>
      </c>
      <c r="EM25" s="25"/>
      <c r="EN25" s="25"/>
      <c r="EO25" s="25"/>
      <c r="EP25" s="33"/>
      <c r="EQ25" s="33">
        <f>EQ20+EQ24</f>
        <v>108.84414570687431</v>
      </c>
      <c r="ER25" s="25"/>
      <c r="ES25" s="25"/>
      <c r="ET25" s="25"/>
      <c r="EU25" s="33"/>
      <c r="EV25" s="33">
        <f>EV20+EV24</f>
        <v>18.70444422684659</v>
      </c>
      <c r="EW25" s="25"/>
      <c r="EX25" s="25"/>
      <c r="EY25" s="25"/>
      <c r="EZ25" s="33"/>
      <c r="FA25" s="33">
        <f>FA20+FA24</f>
        <v>24.23201009445006</v>
      </c>
      <c r="FB25" s="25"/>
      <c r="FC25" s="25"/>
      <c r="FD25" s="25"/>
      <c r="FE25" s="33"/>
      <c r="FF25" s="33">
        <f>FF20+FF24</f>
        <v>80.62318137561181</v>
      </c>
      <c r="FG25" s="25"/>
      <c r="FH25" s="25"/>
      <c r="FI25" s="25"/>
      <c r="FJ25" s="33"/>
      <c r="FK25" s="33">
        <f>FK20+FK24</f>
        <v>54.82495651145996</v>
      </c>
      <c r="FL25" s="25"/>
      <c r="FM25" s="25"/>
      <c r="FN25" s="25"/>
      <c r="FO25" s="33"/>
      <c r="FP25" s="33">
        <f>FP20+FP24</f>
        <v>43.55835668876773</v>
      </c>
      <c r="FQ25" s="25"/>
      <c r="FR25" s="25"/>
      <c r="FS25" s="25"/>
      <c r="FT25" s="33"/>
      <c r="FU25" s="33">
        <f>FU20+FU24</f>
        <v>85.29072268427626</v>
      </c>
      <c r="FV25" s="25"/>
      <c r="FW25" s="25"/>
      <c r="FX25" s="25"/>
      <c r="FY25" s="33"/>
      <c r="FZ25" s="33">
        <f>FZ20+FZ24</f>
        <v>41.446333198145794</v>
      </c>
      <c r="GA25" s="25"/>
      <c r="GB25" s="25"/>
      <c r="GC25" s="25"/>
      <c r="GD25" s="33"/>
      <c r="GE25" s="32"/>
      <c r="GI25" s="32"/>
      <c r="GJ25" s="32"/>
      <c r="GN25" s="32"/>
      <c r="GO25" s="32"/>
      <c r="GS25" s="32"/>
      <c r="GT25" s="32"/>
      <c r="GX25" s="32"/>
    </row>
    <row r="26" spans="1:206" s="27" customFormat="1" ht="12.75">
      <c r="A26" s="25" t="s">
        <v>67</v>
      </c>
      <c r="B26" s="33">
        <f>4*(4-1)</f>
        <v>12</v>
      </c>
      <c r="C26" s="25"/>
      <c r="D26" s="25"/>
      <c r="E26" s="25"/>
      <c r="F26" s="33"/>
      <c r="G26" s="33">
        <f>4*(4-1)</f>
        <v>12</v>
      </c>
      <c r="H26" s="25"/>
      <c r="I26" s="25"/>
      <c r="J26" s="25"/>
      <c r="K26" s="33"/>
      <c r="L26" s="33">
        <f>4*(4-1)</f>
        <v>12</v>
      </c>
      <c r="M26" s="25"/>
      <c r="N26" s="25"/>
      <c r="O26" s="25"/>
      <c r="P26" s="33"/>
      <c r="Q26" s="33">
        <f>4*(4-1)</f>
        <v>12</v>
      </c>
      <c r="R26" s="25"/>
      <c r="S26" s="25"/>
      <c r="T26" s="25"/>
      <c r="U26" s="33"/>
      <c r="V26" s="33">
        <f>4*(4-1)</f>
        <v>12</v>
      </c>
      <c r="W26" s="25"/>
      <c r="X26" s="25"/>
      <c r="Y26" s="25"/>
      <c r="Z26" s="33"/>
      <c r="AA26" s="33">
        <f>4*(4-1)</f>
        <v>12</v>
      </c>
      <c r="AB26" s="25"/>
      <c r="AC26" s="25"/>
      <c r="AD26" s="25"/>
      <c r="AE26" s="33"/>
      <c r="AF26" s="33">
        <f>4*(4-1)</f>
        <v>12</v>
      </c>
      <c r="AG26" s="25"/>
      <c r="AH26" s="25"/>
      <c r="AI26" s="25"/>
      <c r="AJ26" s="33"/>
      <c r="AK26" s="33">
        <f>4*(4-1)</f>
        <v>12</v>
      </c>
      <c r="AL26" s="25"/>
      <c r="AM26" s="25"/>
      <c r="AN26" s="25"/>
      <c r="AO26" s="33"/>
      <c r="AP26" s="33">
        <f>4*(4-1)</f>
        <v>12</v>
      </c>
      <c r="AQ26" s="25"/>
      <c r="AR26" s="25"/>
      <c r="AS26" s="25"/>
      <c r="AT26" s="33"/>
      <c r="AU26" s="33">
        <f>4*(4-1)</f>
        <v>12</v>
      </c>
      <c r="AV26" s="25"/>
      <c r="AW26" s="25"/>
      <c r="AX26" s="25"/>
      <c r="AY26" s="33"/>
      <c r="AZ26" s="33">
        <f>4*(4-1)</f>
        <v>12</v>
      </c>
      <c r="BA26" s="25"/>
      <c r="BB26" s="25"/>
      <c r="BC26" s="25"/>
      <c r="BD26" s="33"/>
      <c r="BE26" s="33">
        <f>4*(4-1)</f>
        <v>12</v>
      </c>
      <c r="BF26" s="25"/>
      <c r="BG26" s="25"/>
      <c r="BH26" s="25"/>
      <c r="BI26" s="33"/>
      <c r="BJ26" s="33">
        <f>4*(4-1)</f>
        <v>12</v>
      </c>
      <c r="BK26" s="25"/>
      <c r="BL26" s="25"/>
      <c r="BM26" s="25"/>
      <c r="BN26" s="33"/>
      <c r="BO26" s="33">
        <f>4*(4-1)</f>
        <v>12</v>
      </c>
      <c r="BP26" s="25"/>
      <c r="BQ26" s="25"/>
      <c r="BR26" s="25"/>
      <c r="BS26" s="33"/>
      <c r="BT26" s="33">
        <f>4*(4-1)</f>
        <v>12</v>
      </c>
      <c r="BU26" s="25"/>
      <c r="BV26" s="25"/>
      <c r="BW26" s="25"/>
      <c r="BX26" s="33"/>
      <c r="BY26" s="33">
        <f>4*(4-1)</f>
        <v>12</v>
      </c>
      <c r="BZ26" s="25"/>
      <c r="CA26" s="25"/>
      <c r="CB26" s="25"/>
      <c r="CC26" s="33"/>
      <c r="CD26" s="33">
        <f>4*(4-1)</f>
        <v>12</v>
      </c>
      <c r="CE26" s="25"/>
      <c r="CF26" s="25"/>
      <c r="CG26" s="25"/>
      <c r="CH26" s="33"/>
      <c r="CI26" s="33">
        <f>4*(4-1)</f>
        <v>12</v>
      </c>
      <c r="CJ26" s="25"/>
      <c r="CK26" s="25"/>
      <c r="CL26" s="25"/>
      <c r="CM26" s="33"/>
      <c r="CN26" s="33">
        <f>4*(4-1)</f>
        <v>12</v>
      </c>
      <c r="CO26" s="25"/>
      <c r="CP26" s="25"/>
      <c r="CQ26" s="25"/>
      <c r="CR26" s="33"/>
      <c r="CS26" s="33">
        <f>4*(4-1)</f>
        <v>12</v>
      </c>
      <c r="CT26" s="25"/>
      <c r="CU26" s="25"/>
      <c r="CV26" s="25"/>
      <c r="CW26" s="33"/>
      <c r="CX26" s="33">
        <f>4*(4-1)</f>
        <v>12</v>
      </c>
      <c r="CY26" s="25"/>
      <c r="CZ26" s="25"/>
      <c r="DA26" s="25"/>
      <c r="DB26" s="33"/>
      <c r="DC26" s="33">
        <f>4*(4-1)</f>
        <v>12</v>
      </c>
      <c r="DD26" s="25"/>
      <c r="DE26" s="25"/>
      <c r="DF26" s="25"/>
      <c r="DG26" s="33"/>
      <c r="DH26" s="33">
        <f>4*(4-1)</f>
        <v>12</v>
      </c>
      <c r="DI26" s="25"/>
      <c r="DJ26" s="25"/>
      <c r="DK26" s="25"/>
      <c r="DL26" s="33"/>
      <c r="DM26" s="33">
        <f>4*(4-1)</f>
        <v>12</v>
      </c>
      <c r="DN26" s="25"/>
      <c r="DO26" s="25"/>
      <c r="DP26" s="25"/>
      <c r="DQ26" s="33"/>
      <c r="DR26" s="33">
        <f>4*(4-1)</f>
        <v>12</v>
      </c>
      <c r="DS26" s="25"/>
      <c r="DT26" s="25"/>
      <c r="DU26" s="25"/>
      <c r="DV26" s="33"/>
      <c r="DW26" s="33">
        <f>4*(4-1)</f>
        <v>12</v>
      </c>
      <c r="DX26" s="25"/>
      <c r="DY26" s="25"/>
      <c r="DZ26" s="25"/>
      <c r="EA26" s="33"/>
      <c r="EB26" s="33">
        <f>4*(4-1)</f>
        <v>12</v>
      </c>
      <c r="EC26" s="25"/>
      <c r="ED26" s="25"/>
      <c r="EE26" s="25"/>
      <c r="EF26" s="33"/>
      <c r="EG26" s="33">
        <f>4*(4-1)</f>
        <v>12</v>
      </c>
      <c r="EH26" s="25"/>
      <c r="EI26" s="25"/>
      <c r="EJ26" s="25"/>
      <c r="EK26" s="33"/>
      <c r="EL26" s="33">
        <f>4*(4-1)</f>
        <v>12</v>
      </c>
      <c r="EM26" s="25"/>
      <c r="EN26" s="25"/>
      <c r="EO26" s="25"/>
      <c r="EP26" s="33"/>
      <c r="EQ26" s="33">
        <f>4*(4-1)</f>
        <v>12</v>
      </c>
      <c r="ER26" s="25"/>
      <c r="ES26" s="25"/>
      <c r="ET26" s="25"/>
      <c r="EU26" s="33"/>
      <c r="EV26" s="33">
        <f>4*(4-1)</f>
        <v>12</v>
      </c>
      <c r="EW26" s="25"/>
      <c r="EX26" s="25"/>
      <c r="EY26" s="25"/>
      <c r="EZ26" s="33"/>
      <c r="FA26" s="33">
        <f>4*(4-1)</f>
        <v>12</v>
      </c>
      <c r="FB26" s="25"/>
      <c r="FC26" s="25"/>
      <c r="FD26" s="25"/>
      <c r="FE26" s="33"/>
      <c r="FF26" s="33">
        <f>4*(4-1)</f>
        <v>12</v>
      </c>
      <c r="FG26" s="25"/>
      <c r="FH26" s="25"/>
      <c r="FI26" s="25"/>
      <c r="FJ26" s="33"/>
      <c r="FK26" s="33">
        <f>4*(4-1)</f>
        <v>12</v>
      </c>
      <c r="FL26" s="25"/>
      <c r="FM26" s="25"/>
      <c r="FN26" s="25"/>
      <c r="FO26" s="33"/>
      <c r="FP26" s="33">
        <f>4*(4-1)</f>
        <v>12</v>
      </c>
      <c r="FQ26" s="25"/>
      <c r="FR26" s="25"/>
      <c r="FS26" s="25"/>
      <c r="FT26" s="33"/>
      <c r="FU26" s="33">
        <f>4*(4-1)</f>
        <v>12</v>
      </c>
      <c r="FV26" s="25"/>
      <c r="FW26" s="25"/>
      <c r="FX26" s="25"/>
      <c r="FY26" s="33"/>
      <c r="FZ26" s="33">
        <f>4*(4-1)</f>
        <v>12</v>
      </c>
      <c r="GA26" s="25"/>
      <c r="GB26" s="25"/>
      <c r="GC26" s="25"/>
      <c r="GD26" s="33"/>
      <c r="GE26" s="32"/>
      <c r="GI26" s="32"/>
      <c r="GJ26" s="32"/>
      <c r="GN26" s="32"/>
      <c r="GO26" s="32"/>
      <c r="GS26" s="32"/>
      <c r="GT26" s="32"/>
      <c r="GX26" s="32"/>
    </row>
    <row r="27" spans="1:206" s="27" customFormat="1" ht="12.75">
      <c r="A27" s="25" t="s">
        <v>68</v>
      </c>
      <c r="B27" s="33">
        <f>CHIINV(0.05,B26)</f>
        <v>21.026055378806014</v>
      </c>
      <c r="C27" s="25"/>
      <c r="D27" s="25"/>
      <c r="E27" s="25"/>
      <c r="F27" s="33"/>
      <c r="G27" s="33">
        <f>CHIINV(0.05,G26)</f>
        <v>21.026055378806014</v>
      </c>
      <c r="H27" s="25"/>
      <c r="I27" s="25"/>
      <c r="J27" s="25"/>
      <c r="K27" s="33"/>
      <c r="L27" s="33">
        <f>CHIINV(0.05,L26)</f>
        <v>21.026055378806014</v>
      </c>
      <c r="M27" s="25"/>
      <c r="N27" s="25"/>
      <c r="O27" s="25"/>
      <c r="P27" s="33"/>
      <c r="Q27" s="33">
        <f>CHIINV(0.05,Q26)</f>
        <v>21.026055378806014</v>
      </c>
      <c r="R27" s="25"/>
      <c r="S27" s="25"/>
      <c r="T27" s="25"/>
      <c r="U27" s="33"/>
      <c r="V27" s="33">
        <f>CHIINV(0.05,V26)</f>
        <v>21.026055378806014</v>
      </c>
      <c r="W27" s="25"/>
      <c r="X27" s="25"/>
      <c r="Y27" s="25"/>
      <c r="Z27" s="33"/>
      <c r="AA27" s="33">
        <f>CHIINV(0.05,AA26)</f>
        <v>21.026055378806014</v>
      </c>
      <c r="AB27" s="25"/>
      <c r="AC27" s="25"/>
      <c r="AD27" s="25"/>
      <c r="AE27" s="33"/>
      <c r="AF27" s="33">
        <f>CHIINV(0.05,AF26)</f>
        <v>21.026055378806014</v>
      </c>
      <c r="AG27" s="25"/>
      <c r="AH27" s="25"/>
      <c r="AI27" s="25"/>
      <c r="AJ27" s="33"/>
      <c r="AK27" s="33">
        <f>CHIINV(0.05,AK26)</f>
        <v>21.026055378806014</v>
      </c>
      <c r="AL27" s="25"/>
      <c r="AM27" s="25"/>
      <c r="AN27" s="25"/>
      <c r="AO27" s="33"/>
      <c r="AP27" s="33">
        <f>CHIINV(0.05,AP26)</f>
        <v>21.026055378806014</v>
      </c>
      <c r="AQ27" s="25"/>
      <c r="AR27" s="25"/>
      <c r="AS27" s="25"/>
      <c r="AT27" s="33"/>
      <c r="AU27" s="33">
        <f>CHIINV(0.05,AU26)</f>
        <v>21.026055378806014</v>
      </c>
      <c r="AV27" s="25"/>
      <c r="AW27" s="25"/>
      <c r="AX27" s="25"/>
      <c r="AY27" s="33"/>
      <c r="AZ27" s="33">
        <f>CHIINV(0.05,AZ26)</f>
        <v>21.026055378806014</v>
      </c>
      <c r="BA27" s="25"/>
      <c r="BB27" s="25"/>
      <c r="BC27" s="25"/>
      <c r="BD27" s="33"/>
      <c r="BE27" s="33">
        <f>CHIINV(0.05,BE26)</f>
        <v>21.026055378806014</v>
      </c>
      <c r="BF27" s="25"/>
      <c r="BG27" s="25"/>
      <c r="BH27" s="25"/>
      <c r="BI27" s="33"/>
      <c r="BJ27" s="33">
        <f>CHIINV(0.05,BJ26)</f>
        <v>21.026055378806014</v>
      </c>
      <c r="BK27" s="25"/>
      <c r="BL27" s="25"/>
      <c r="BM27" s="25"/>
      <c r="BN27" s="33"/>
      <c r="BO27" s="33">
        <f>CHIINV(0.05,BO26)</f>
        <v>21.026055378806014</v>
      </c>
      <c r="BP27" s="25"/>
      <c r="BQ27" s="25"/>
      <c r="BR27" s="25"/>
      <c r="BS27" s="33"/>
      <c r="BT27" s="33">
        <f>CHIINV(0.05,BT26)</f>
        <v>21.026055378806014</v>
      </c>
      <c r="BU27" s="25"/>
      <c r="BV27" s="25"/>
      <c r="BW27" s="25"/>
      <c r="BX27" s="33"/>
      <c r="BY27" s="33">
        <f>CHIINV(0.05,BY26)</f>
        <v>21.026055378806014</v>
      </c>
      <c r="BZ27" s="25"/>
      <c r="CA27" s="25"/>
      <c r="CB27" s="25"/>
      <c r="CC27" s="33"/>
      <c r="CD27" s="33">
        <f>CHIINV(0.05,CD26)</f>
        <v>21.026055378806014</v>
      </c>
      <c r="CE27" s="25"/>
      <c r="CF27" s="25"/>
      <c r="CG27" s="25"/>
      <c r="CH27" s="33"/>
      <c r="CI27" s="33">
        <f>CHIINV(0.05,CI26)</f>
        <v>21.026055378806014</v>
      </c>
      <c r="CJ27" s="25"/>
      <c r="CK27" s="25"/>
      <c r="CL27" s="25"/>
      <c r="CM27" s="33"/>
      <c r="CN27" s="33">
        <f>CHIINV(0.05,CN26)</f>
        <v>21.026055378806014</v>
      </c>
      <c r="CO27" s="25"/>
      <c r="CP27" s="25"/>
      <c r="CQ27" s="25"/>
      <c r="CR27" s="33"/>
      <c r="CS27" s="33">
        <f>CHIINV(0.05,CS26)</f>
        <v>21.026055378806014</v>
      </c>
      <c r="CT27" s="25"/>
      <c r="CU27" s="25"/>
      <c r="CV27" s="25"/>
      <c r="CW27" s="33"/>
      <c r="CX27" s="33">
        <f>CHIINV(0.05,CX26)</f>
        <v>21.026055378806014</v>
      </c>
      <c r="CY27" s="25"/>
      <c r="CZ27" s="25"/>
      <c r="DA27" s="25"/>
      <c r="DB27" s="33"/>
      <c r="DC27" s="33">
        <f>CHIINV(0.05,DC26)</f>
        <v>21.026055378806014</v>
      </c>
      <c r="DD27" s="25"/>
      <c r="DE27" s="25"/>
      <c r="DF27" s="25"/>
      <c r="DG27" s="33"/>
      <c r="DH27" s="33">
        <f>CHIINV(0.05,DH26)</f>
        <v>21.026055378806014</v>
      </c>
      <c r="DI27" s="25"/>
      <c r="DJ27" s="25"/>
      <c r="DK27" s="25"/>
      <c r="DL27" s="33"/>
      <c r="DM27" s="33">
        <f>CHIINV(0.05,DM26)</f>
        <v>21.026055378806014</v>
      </c>
      <c r="DN27" s="25"/>
      <c r="DO27" s="25"/>
      <c r="DP27" s="25"/>
      <c r="DQ27" s="33"/>
      <c r="DR27" s="33">
        <f>CHIINV(0.05,DR26)</f>
        <v>21.026055378806014</v>
      </c>
      <c r="DS27" s="25"/>
      <c r="DT27" s="25"/>
      <c r="DU27" s="25"/>
      <c r="DV27" s="33"/>
      <c r="DW27" s="33">
        <f>CHIINV(0.05,DW26)</f>
        <v>21.026055378806014</v>
      </c>
      <c r="DX27" s="25"/>
      <c r="DY27" s="25"/>
      <c r="DZ27" s="25"/>
      <c r="EA27" s="33"/>
      <c r="EB27" s="33">
        <f>CHIINV(0.05,EB26)</f>
        <v>21.026055378806014</v>
      </c>
      <c r="EC27" s="25"/>
      <c r="ED27" s="25"/>
      <c r="EE27" s="25"/>
      <c r="EF27" s="33"/>
      <c r="EG27" s="33">
        <f>CHIINV(0.05,EG26)</f>
        <v>21.026055378806014</v>
      </c>
      <c r="EH27" s="25"/>
      <c r="EI27" s="25"/>
      <c r="EJ27" s="25"/>
      <c r="EK27" s="33"/>
      <c r="EL27" s="33">
        <f>CHIINV(0.05,EL26)</f>
        <v>21.026055378806014</v>
      </c>
      <c r="EM27" s="25"/>
      <c r="EN27" s="25"/>
      <c r="EO27" s="25"/>
      <c r="EP27" s="33"/>
      <c r="EQ27" s="33">
        <f>CHIINV(0.05,EQ26)</f>
        <v>21.026055378806014</v>
      </c>
      <c r="ER27" s="25"/>
      <c r="ES27" s="25"/>
      <c r="ET27" s="25"/>
      <c r="EU27" s="33"/>
      <c r="EV27" s="33">
        <f>CHIINV(0.05,EV26)</f>
        <v>21.026055378806014</v>
      </c>
      <c r="EW27" s="25"/>
      <c r="EX27" s="25"/>
      <c r="EY27" s="25"/>
      <c r="EZ27" s="33"/>
      <c r="FA27" s="33">
        <f>CHIINV(0.05,FA26)</f>
        <v>21.026055378806014</v>
      </c>
      <c r="FB27" s="25"/>
      <c r="FC27" s="25"/>
      <c r="FD27" s="25"/>
      <c r="FE27" s="33"/>
      <c r="FF27" s="33">
        <f>CHIINV(0.05,FF26)</f>
        <v>21.026055378806014</v>
      </c>
      <c r="FG27" s="25"/>
      <c r="FH27" s="25"/>
      <c r="FI27" s="25"/>
      <c r="FJ27" s="33"/>
      <c r="FK27" s="33">
        <f>CHIINV(0.05,FK26)</f>
        <v>21.026055378806014</v>
      </c>
      <c r="FL27" s="25"/>
      <c r="FM27" s="25"/>
      <c r="FN27" s="25"/>
      <c r="FO27" s="33"/>
      <c r="FP27" s="33">
        <f>CHIINV(0.05,FP26)</f>
        <v>21.026055378806014</v>
      </c>
      <c r="FQ27" s="25"/>
      <c r="FR27" s="25"/>
      <c r="FS27" s="25"/>
      <c r="FT27" s="33"/>
      <c r="FU27" s="33">
        <f>CHIINV(0.05,FU26)</f>
        <v>21.026055378806014</v>
      </c>
      <c r="FV27" s="25"/>
      <c r="FW27" s="25"/>
      <c r="FX27" s="25"/>
      <c r="FY27" s="33"/>
      <c r="FZ27" s="33">
        <f>CHIINV(0.05,FZ26)</f>
        <v>21.026055378806014</v>
      </c>
      <c r="GA27" s="25"/>
      <c r="GB27" s="25"/>
      <c r="GC27" s="25"/>
      <c r="GD27" s="33"/>
      <c r="GE27" s="32"/>
      <c r="GI27" s="32"/>
      <c r="GJ27" s="32"/>
      <c r="GN27" s="32"/>
      <c r="GO27" s="32"/>
      <c r="GS27" s="32"/>
      <c r="GT27" s="32"/>
      <c r="GX27" s="32"/>
    </row>
    <row r="28" spans="1:206" s="35" customFormat="1" ht="12.75">
      <c r="A28" s="28" t="s">
        <v>65</v>
      </c>
      <c r="B28" s="34" t="str">
        <f>IF(B25&gt;B27,"no!","yes")</f>
        <v>no!</v>
      </c>
      <c r="C28" s="28"/>
      <c r="D28" s="28"/>
      <c r="E28" s="28"/>
      <c r="F28" s="34"/>
      <c r="G28" s="34" t="str">
        <f>IF(G25&gt;G27,"no!","yes")</f>
        <v>no!</v>
      </c>
      <c r="H28" s="28"/>
      <c r="I28" s="28"/>
      <c r="J28" s="28"/>
      <c r="K28" s="34"/>
      <c r="L28" s="34" t="str">
        <f>IF(L25&gt;L27,"no!","yes")</f>
        <v>no!</v>
      </c>
      <c r="M28" s="28"/>
      <c r="N28" s="28"/>
      <c r="O28" s="28"/>
      <c r="P28" s="34"/>
      <c r="Q28" s="34" t="str">
        <f>IF(Q25&gt;Q27,"no!","yes")</f>
        <v>no!</v>
      </c>
      <c r="R28" s="28"/>
      <c r="S28" s="28"/>
      <c r="T28" s="28"/>
      <c r="U28" s="34"/>
      <c r="V28" s="34" t="str">
        <f>IF(V25&gt;V27,"no!","yes")</f>
        <v>yes</v>
      </c>
      <c r="W28" s="28"/>
      <c r="X28" s="28"/>
      <c r="Y28" s="28"/>
      <c r="Z28" s="34"/>
      <c r="AA28" s="34" t="str">
        <f>IF(AA25&gt;AA27,"no!","yes")</f>
        <v>yes</v>
      </c>
      <c r="AB28" s="28"/>
      <c r="AC28" s="28"/>
      <c r="AD28" s="28"/>
      <c r="AE28" s="34"/>
      <c r="AF28" s="34" t="str">
        <f>IF(AF25&gt;AF27,"no!","yes")</f>
        <v>no!</v>
      </c>
      <c r="AG28" s="28"/>
      <c r="AH28" s="28"/>
      <c r="AI28" s="28"/>
      <c r="AJ28" s="34"/>
      <c r="AK28" s="34" t="str">
        <f>IF(AK25&gt;AK27,"no!","yes")</f>
        <v>no!</v>
      </c>
      <c r="AL28" s="28"/>
      <c r="AM28" s="28"/>
      <c r="AN28" s="28"/>
      <c r="AO28" s="34"/>
      <c r="AP28" s="34" t="str">
        <f>IF(AP25&gt;AP27,"no!","yes")</f>
        <v>no!</v>
      </c>
      <c r="AQ28" s="28"/>
      <c r="AR28" s="28"/>
      <c r="AS28" s="28"/>
      <c r="AT28" s="34"/>
      <c r="AU28" s="34" t="str">
        <f>IF(AU25&gt;AU27,"no!","yes")</f>
        <v>no!</v>
      </c>
      <c r="AV28" s="28"/>
      <c r="AW28" s="28"/>
      <c r="AX28" s="28"/>
      <c r="AY28" s="34"/>
      <c r="AZ28" s="34" t="str">
        <f>IF(AZ25&gt;AZ27,"no!","yes")</f>
        <v>no!</v>
      </c>
      <c r="BA28" s="28"/>
      <c r="BB28" s="28"/>
      <c r="BC28" s="28"/>
      <c r="BD28" s="34"/>
      <c r="BE28" s="34" t="str">
        <f>IF(BE25&gt;BE27,"no!","yes")</f>
        <v>no!</v>
      </c>
      <c r="BF28" s="28"/>
      <c r="BG28" s="28"/>
      <c r="BH28" s="28"/>
      <c r="BI28" s="34"/>
      <c r="BJ28" s="34" t="str">
        <f>IF(BJ25&gt;BJ27,"no!","yes")</f>
        <v>yes</v>
      </c>
      <c r="BK28" s="28"/>
      <c r="BL28" s="28"/>
      <c r="BM28" s="28"/>
      <c r="BN28" s="34"/>
      <c r="BO28" s="34" t="str">
        <f>IF(BO25&gt;BO27,"no!","yes")</f>
        <v>no!</v>
      </c>
      <c r="BP28" s="28"/>
      <c r="BQ28" s="28"/>
      <c r="BR28" s="28"/>
      <c r="BS28" s="34"/>
      <c r="BT28" s="34" t="str">
        <f>IF(BT25&gt;BT27,"no!","yes")</f>
        <v>no!</v>
      </c>
      <c r="BU28" s="28"/>
      <c r="BV28" s="28"/>
      <c r="BW28" s="28"/>
      <c r="BX28" s="34"/>
      <c r="BY28" s="34" t="str">
        <f>IF(BY25&gt;BY27,"no!","yes")</f>
        <v>no!</v>
      </c>
      <c r="BZ28" s="28"/>
      <c r="CA28" s="28"/>
      <c r="CB28" s="28"/>
      <c r="CC28" s="34"/>
      <c r="CD28" s="34" t="str">
        <f>IF(CD25&gt;CD27,"no!","yes")</f>
        <v>no!</v>
      </c>
      <c r="CE28" s="28"/>
      <c r="CF28" s="28"/>
      <c r="CG28" s="28"/>
      <c r="CH28" s="34"/>
      <c r="CI28" s="34" t="str">
        <f>IF(CI25&gt;CI27,"no!","yes")</f>
        <v>no!</v>
      </c>
      <c r="CJ28" s="28"/>
      <c r="CK28" s="28"/>
      <c r="CL28" s="28"/>
      <c r="CM28" s="34"/>
      <c r="CN28" s="34" t="str">
        <f>IF(CN25&gt;CN27,"no!","yes")</f>
        <v>no!</v>
      </c>
      <c r="CO28" s="28"/>
      <c r="CP28" s="28"/>
      <c r="CQ28" s="28"/>
      <c r="CR28" s="34"/>
      <c r="CS28" s="34" t="str">
        <f>IF(CS25&gt;CS27,"no!","yes")</f>
        <v>no!</v>
      </c>
      <c r="CT28" s="28"/>
      <c r="CU28" s="28"/>
      <c r="CV28" s="28"/>
      <c r="CW28" s="34"/>
      <c r="CX28" s="34" t="str">
        <f>IF(CX25&gt;CX27,"no!","yes")</f>
        <v>no!</v>
      </c>
      <c r="CY28" s="28"/>
      <c r="CZ28" s="28"/>
      <c r="DA28" s="28"/>
      <c r="DB28" s="34"/>
      <c r="DC28" s="34" t="str">
        <f>IF(DC25&gt;DC27,"no!","yes")</f>
        <v>no!</v>
      </c>
      <c r="DD28" s="28"/>
      <c r="DE28" s="28"/>
      <c r="DF28" s="28"/>
      <c r="DG28" s="34"/>
      <c r="DH28" s="34" t="str">
        <f>IF(DH25&gt;DH27,"no!","yes")</f>
        <v>no!</v>
      </c>
      <c r="DI28" s="28"/>
      <c r="DJ28" s="28"/>
      <c r="DK28" s="28"/>
      <c r="DL28" s="34"/>
      <c r="DM28" s="34" t="str">
        <f>IF(DM25&gt;DM27,"no!","yes")</f>
        <v>no!</v>
      </c>
      <c r="DN28" s="28"/>
      <c r="DO28" s="28"/>
      <c r="DP28" s="28"/>
      <c r="DQ28" s="34"/>
      <c r="DR28" s="34" t="str">
        <f>IF(DR25&gt;DR27,"no!","yes")</f>
        <v>yes</v>
      </c>
      <c r="DS28" s="28"/>
      <c r="DT28" s="28"/>
      <c r="DU28" s="28"/>
      <c r="DV28" s="34"/>
      <c r="DW28" s="34" t="str">
        <f>IF(DW25&gt;DW27,"no!","yes")</f>
        <v>no!</v>
      </c>
      <c r="DX28" s="28"/>
      <c r="DY28" s="28"/>
      <c r="DZ28" s="28"/>
      <c r="EA28" s="34"/>
      <c r="EB28" s="34" t="str">
        <f>IF(EB25&gt;EB27,"no!","yes")</f>
        <v>yes</v>
      </c>
      <c r="EC28" s="28"/>
      <c r="ED28" s="28"/>
      <c r="EE28" s="28"/>
      <c r="EF28" s="34"/>
      <c r="EG28" s="34" t="str">
        <f>IF(EG25&gt;EG27,"no!","yes")</f>
        <v>no!</v>
      </c>
      <c r="EH28" s="28"/>
      <c r="EI28" s="28"/>
      <c r="EJ28" s="28"/>
      <c r="EK28" s="34"/>
      <c r="EL28" s="34" t="str">
        <f>IF(EL25&gt;EL27,"no!","yes")</f>
        <v>no!</v>
      </c>
      <c r="EM28" s="28"/>
      <c r="EN28" s="28"/>
      <c r="EO28" s="28"/>
      <c r="EP28" s="34"/>
      <c r="EQ28" s="34" t="str">
        <f>IF(EQ25&gt;EQ27,"no!","yes")</f>
        <v>no!</v>
      </c>
      <c r="ER28" s="28"/>
      <c r="ES28" s="28"/>
      <c r="ET28" s="28"/>
      <c r="EU28" s="34"/>
      <c r="EV28" s="34" t="str">
        <f>IF(EV25&gt;EV27,"no!","yes")</f>
        <v>yes</v>
      </c>
      <c r="EW28" s="28"/>
      <c r="EX28" s="28"/>
      <c r="EY28" s="28"/>
      <c r="EZ28" s="34"/>
      <c r="FA28" s="34" t="str">
        <f>IF(FA25&gt;FA27,"no!","yes")</f>
        <v>no!</v>
      </c>
      <c r="FB28" s="28"/>
      <c r="FC28" s="28"/>
      <c r="FD28" s="28"/>
      <c r="FE28" s="34"/>
      <c r="FF28" s="34" t="str">
        <f>IF(FF25&gt;FF27,"no!","yes")</f>
        <v>no!</v>
      </c>
      <c r="FG28" s="28"/>
      <c r="FH28" s="28"/>
      <c r="FI28" s="28"/>
      <c r="FJ28" s="34"/>
      <c r="FK28" s="34" t="str">
        <f>IF(FK25&gt;FK27,"no!","yes")</f>
        <v>no!</v>
      </c>
      <c r="FL28" s="28"/>
      <c r="FM28" s="28"/>
      <c r="FN28" s="28"/>
      <c r="FO28" s="34"/>
      <c r="FP28" s="34" t="str">
        <f>IF(FP25&gt;FP27,"no!","yes")</f>
        <v>no!</v>
      </c>
      <c r="FQ28" s="28"/>
      <c r="FR28" s="28"/>
      <c r="FS28" s="28"/>
      <c r="FT28" s="34"/>
      <c r="FU28" s="34" t="str">
        <f>IF(FU25&gt;FU27,"no!","yes")</f>
        <v>no!</v>
      </c>
      <c r="FV28" s="28"/>
      <c r="FW28" s="28"/>
      <c r="FX28" s="28"/>
      <c r="FY28" s="34"/>
      <c r="FZ28" s="34" t="str">
        <f>IF(FZ25&gt;FZ27,"no!","yes")</f>
        <v>no!</v>
      </c>
      <c r="GA28" s="28"/>
      <c r="GB28" s="28"/>
      <c r="GC28" s="28"/>
      <c r="GD28" s="34"/>
      <c r="GE28" s="36"/>
      <c r="GI28" s="36"/>
      <c r="GJ28" s="36"/>
      <c r="GN28" s="36"/>
      <c r="GO28" s="36"/>
      <c r="GS28" s="36"/>
      <c r="GT28" s="36"/>
      <c r="GX28" s="36"/>
    </row>
    <row r="29" spans="2:135" ht="12.75">
      <c r="B29" s="21"/>
      <c r="F29" s="21"/>
      <c r="J29" s="21"/>
      <c r="N29" s="21"/>
      <c r="EB29" s="22"/>
      <c r="EC29" s="22"/>
      <c r="ED29" s="22"/>
      <c r="EE29" s="22"/>
    </row>
    <row r="30" spans="82:135" ht="12.75">
      <c r="CD30" s="22"/>
      <c r="CE30" s="22"/>
      <c r="CF30" s="22"/>
      <c r="CG30" s="22"/>
      <c r="EB30" s="22"/>
      <c r="EC30" s="22"/>
      <c r="ED30" s="22"/>
      <c r="EE30" s="22"/>
    </row>
    <row r="31" spans="82:135" ht="12.75">
      <c r="CD31" s="22"/>
      <c r="CE31" s="22"/>
      <c r="CF31" s="22"/>
      <c r="CG31" s="22"/>
      <c r="EB31" s="22"/>
      <c r="EC31" s="22"/>
      <c r="ED31" s="22"/>
      <c r="EE31" s="22"/>
    </row>
    <row r="32" spans="82:135" ht="12.75">
      <c r="CD32" s="22"/>
      <c r="CE32" s="22"/>
      <c r="CF32" s="22"/>
      <c r="CG32" s="22"/>
      <c r="EB32" s="22"/>
      <c r="EC32" s="22"/>
      <c r="ED32" s="22"/>
      <c r="EE32" s="22"/>
    </row>
    <row r="33" spans="82:85" ht="12.75">
      <c r="CD33" s="22"/>
      <c r="CE33" s="22"/>
      <c r="CF33" s="22"/>
      <c r="CG33" s="22"/>
    </row>
  </sheetData>
  <conditionalFormatting sqref="B28 G28 L28 Q28 V28 AA28 AF28 AK28 AP28 AU28 AZ28 BE28 BJ28 BO28 BT28 BY28 CD28 CI28 CN28 CS28 CX28 DC28 DH28 DM28 DR28 DW28 EB28 EG28 EL28 EQ28 EV28 FA28 FF28 FK28 FP28 FU28 FZ28 GE28 GJ28 GO28 GT28">
    <cfRule type="cellIs" priority="1" dxfId="0" operator="equal" stopIfTrue="1">
      <formula>$B$28</formula>
    </cfRule>
    <cfRule type="cellIs" priority="2" dxfId="1" operator="equal" stopIfTrue="1">
      <formula>"yes"</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DPIWE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dc:creator>
  <cp:keywords/>
  <dc:description/>
  <cp:lastModifiedBy>CIT</cp:lastModifiedBy>
  <dcterms:created xsi:type="dcterms:W3CDTF">2001-02-09T02:27:49Z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