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tasmania-my.sharepoint.com/personal/jeremy_asimus_utas_edu_au/Documents/Documents/Work from Trevor/"/>
    </mc:Choice>
  </mc:AlternateContent>
  <xr:revisionPtr revIDLastSave="3" documentId="8_{0B6DD2CD-A9A8-4304-89CE-30612113D1CC}" xr6:coauthVersionLast="47" xr6:coauthVersionMax="47" xr10:uidLastSave="{FEDB4009-FBB7-4C02-8907-BCA05D9B07CB}"/>
  <bookViews>
    <workbookView xWindow="-70" yWindow="10690" windowWidth="19420" windowHeight="10300" xr2:uid="{BDD82511-2C95-47A4-97DD-9707980F15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1" l="1"/>
  <c r="O91" i="1"/>
  <c r="V91" i="1" s="1"/>
  <c r="O90" i="1"/>
  <c r="V90" i="1" s="1"/>
  <c r="BO87" i="1"/>
  <c r="O87" i="1"/>
  <c r="V87" i="1" s="1"/>
  <c r="O85" i="1"/>
  <c r="V85" i="1" s="1"/>
  <c r="T84" i="1"/>
  <c r="O84" i="1"/>
  <c r="V84" i="1" s="1"/>
  <c r="O83" i="1"/>
  <c r="V83" i="1" s="1"/>
  <c r="AA82" i="1"/>
  <c r="T82" i="1"/>
  <c r="S82" i="1"/>
  <c r="O82" i="1"/>
  <c r="V82" i="1" s="1"/>
  <c r="BO79" i="1"/>
  <c r="Q74" i="1"/>
  <c r="O74" i="1"/>
  <c r="W74" i="1" s="1"/>
  <c r="O73" i="1"/>
  <c r="Q72" i="1"/>
  <c r="O72" i="1"/>
  <c r="Y72" i="1" s="1"/>
  <c r="O71" i="1"/>
  <c r="Y71" i="1" s="1"/>
  <c r="O70" i="1"/>
  <c r="V70" i="1" s="1"/>
  <c r="O67" i="1"/>
  <c r="X67" i="1" s="1"/>
  <c r="O66" i="1"/>
  <c r="X66" i="1" s="1"/>
  <c r="O65" i="1"/>
  <c r="V65" i="1" s="1"/>
  <c r="O63" i="1"/>
  <c r="O62" i="1"/>
  <c r="O61" i="1"/>
  <c r="Z61" i="1" s="1"/>
  <c r="O60" i="1"/>
  <c r="Z60" i="1" s="1"/>
  <c r="O59" i="1"/>
  <c r="Y59" i="1" s="1"/>
  <c r="Z58" i="1"/>
  <c r="T58" i="1"/>
  <c r="O58" i="1"/>
  <c r="Y58" i="1" s="1"/>
  <c r="O57" i="1"/>
  <c r="Y57" i="1" s="1"/>
  <c r="O56" i="1"/>
  <c r="Y56" i="1" s="1"/>
  <c r="O55" i="1"/>
  <c r="Y55" i="1" s="1"/>
  <c r="O54" i="1"/>
  <c r="Y54" i="1" s="1"/>
  <c r="O53" i="1"/>
  <c r="W53" i="1" s="1"/>
  <c r="O52" i="1"/>
  <c r="O51" i="1"/>
  <c r="Y51" i="1" s="1"/>
  <c r="O50" i="1"/>
  <c r="Z50" i="1" s="1"/>
  <c r="O49" i="1"/>
  <c r="X49" i="1" s="1"/>
  <c r="O48" i="1"/>
  <c r="X48" i="1" s="1"/>
  <c r="O47" i="1"/>
  <c r="AA46" i="1"/>
  <c r="Q46" i="1"/>
  <c r="O46" i="1"/>
  <c r="Y46" i="1" s="1"/>
  <c r="T45" i="1"/>
  <c r="O45" i="1"/>
  <c r="X45" i="1" s="1"/>
  <c r="O44" i="1"/>
  <c r="Y44" i="1" s="1"/>
  <c r="O43" i="1"/>
  <c r="W43" i="1" s="1"/>
  <c r="O42" i="1"/>
  <c r="X42" i="1" s="1"/>
  <c r="O41" i="1"/>
  <c r="V41" i="1" s="1"/>
  <c r="O40" i="1"/>
  <c r="Y40" i="1" s="1"/>
  <c r="O39" i="1"/>
  <c r="Y39" i="1" s="1"/>
  <c r="O38" i="1"/>
  <c r="S38" i="1" s="1"/>
  <c r="O37" i="1"/>
  <c r="V37" i="1" s="1"/>
  <c r="O36" i="1"/>
  <c r="X36" i="1" s="1"/>
  <c r="O35" i="1"/>
  <c r="X35" i="1" s="1"/>
  <c r="O34" i="1"/>
  <c r="V34" i="1" s="1"/>
  <c r="V33" i="1"/>
  <c r="O33" i="1"/>
  <c r="W33" i="1" s="1"/>
  <c r="X32" i="1"/>
  <c r="O32" i="1"/>
  <c r="S32" i="1" s="1"/>
  <c r="O31" i="1"/>
  <c r="Q31" i="1" s="1"/>
  <c r="O30" i="1"/>
  <c r="X30" i="1" s="1"/>
  <c r="O29" i="1"/>
  <c r="V29" i="1" s="1"/>
  <c r="O28" i="1"/>
  <c r="AA28" i="1" s="1"/>
  <c r="O27" i="1"/>
  <c r="S27" i="1" s="1"/>
  <c r="O26" i="1"/>
  <c r="R26" i="1" s="1"/>
  <c r="O25" i="1"/>
  <c r="Q25" i="1" s="1"/>
  <c r="S24" i="1"/>
  <c r="O24" i="1"/>
  <c r="Q24" i="1" s="1"/>
  <c r="O23" i="1"/>
  <c r="X23" i="1" s="1"/>
  <c r="O22" i="1"/>
  <c r="V22" i="1" s="1"/>
  <c r="O21" i="1"/>
  <c r="AA21" i="1" s="1"/>
  <c r="O20" i="1"/>
  <c r="Y20" i="1" s="1"/>
  <c r="O19" i="1"/>
  <c r="Q19" i="1" s="1"/>
  <c r="O18" i="1"/>
  <c r="X18" i="1" s="1"/>
  <c r="O17" i="1"/>
  <c r="X17" i="1" s="1"/>
  <c r="O16" i="1"/>
  <c r="W16" i="1" s="1"/>
  <c r="O15" i="1"/>
  <c r="X15" i="1" s="1"/>
  <c r="O14" i="1"/>
  <c r="R14" i="1" s="1"/>
  <c r="O13" i="1"/>
  <c r="V13" i="1" s="1"/>
  <c r="O12" i="1"/>
  <c r="Q12" i="1" s="1"/>
  <c r="S11" i="1"/>
  <c r="O11" i="1"/>
  <c r="V11" i="1" s="1"/>
  <c r="Z10" i="1"/>
  <c r="O10" i="1"/>
  <c r="Q10" i="1" s="1"/>
  <c r="O9" i="1"/>
  <c r="X9" i="1" s="1"/>
  <c r="O8" i="1"/>
  <c r="X8" i="1" s="1"/>
  <c r="O7" i="1"/>
  <c r="V7" i="1" s="1"/>
  <c r="O6" i="1"/>
  <c r="R6" i="1" s="1"/>
  <c r="R5" i="1"/>
  <c r="U4" i="1"/>
  <c r="T4" i="1"/>
  <c r="O4" i="1"/>
  <c r="Y4" i="1" s="1"/>
  <c r="O3" i="1"/>
  <c r="V3" i="1" s="1"/>
  <c r="O2" i="1"/>
  <c r="V2" i="1" s="1"/>
  <c r="AA2" i="1" l="1"/>
  <c r="T10" i="1"/>
  <c r="Z16" i="1"/>
  <c r="AA18" i="1"/>
  <c r="Y22" i="1"/>
  <c r="Z34" i="1"/>
  <c r="W38" i="1"/>
  <c r="S42" i="1"/>
  <c r="V49" i="1"/>
  <c r="X53" i="1"/>
  <c r="Z56" i="1"/>
  <c r="W65" i="1"/>
  <c r="T15" i="1"/>
  <c r="Z17" i="1"/>
  <c r="V23" i="1"/>
  <c r="V35" i="1"/>
  <c r="AA50" i="1"/>
  <c r="R54" i="1"/>
  <c r="AA66" i="1"/>
  <c r="U15" i="1"/>
  <c r="AA17" i="1"/>
  <c r="V54" i="1"/>
  <c r="U9" i="1"/>
  <c r="AA15" i="1"/>
  <c r="T2" i="1"/>
  <c r="U18" i="1"/>
  <c r="S22" i="1"/>
  <c r="X34" i="1"/>
  <c r="Q42" i="1"/>
  <c r="U45" i="1"/>
  <c r="Q65" i="1"/>
  <c r="U7" i="1"/>
  <c r="Y31" i="1"/>
  <c r="U87" i="1"/>
  <c r="U2" i="1"/>
  <c r="W6" i="1"/>
  <c r="Y7" i="1"/>
  <c r="T44" i="1"/>
  <c r="Q53" i="1"/>
  <c r="U60" i="1"/>
  <c r="AA84" i="1"/>
  <c r="Y2" i="1"/>
  <c r="Z4" i="1"/>
  <c r="X6" i="1"/>
  <c r="AA7" i="1"/>
  <c r="S10" i="1"/>
  <c r="Z15" i="1"/>
  <c r="T17" i="1"/>
  <c r="R22" i="1"/>
  <c r="S23" i="1"/>
  <c r="Z30" i="1"/>
  <c r="W32" i="1"/>
  <c r="R36" i="1"/>
  <c r="AA42" i="1"/>
  <c r="T50" i="1"/>
  <c r="S53" i="1"/>
  <c r="Z54" i="1"/>
  <c r="AA60" i="1"/>
  <c r="T5" i="1"/>
  <c r="R7" i="1"/>
  <c r="T14" i="1"/>
  <c r="W20" i="1"/>
  <c r="Z23" i="1"/>
  <c r="S31" i="1"/>
  <c r="Q41" i="1"/>
  <c r="S43" i="1"/>
  <c r="Z53" i="1"/>
  <c r="V61" i="1"/>
  <c r="S71" i="1"/>
  <c r="S87" i="1"/>
  <c r="T90" i="1"/>
  <c r="R2" i="1"/>
  <c r="AA5" i="1"/>
  <c r="T7" i="1"/>
  <c r="T9" i="1"/>
  <c r="U16" i="1"/>
  <c r="AA20" i="1"/>
  <c r="Z22" i="1"/>
  <c r="U31" i="1"/>
  <c r="R33" i="1"/>
  <c r="T38" i="1"/>
  <c r="T43" i="1"/>
  <c r="R49" i="1"/>
  <c r="T56" i="1"/>
  <c r="X61" i="1"/>
  <c r="S84" i="1"/>
  <c r="T87" i="1"/>
  <c r="U90" i="1"/>
  <c r="AA90" i="1"/>
  <c r="Q23" i="1"/>
  <c r="Q30" i="1"/>
  <c r="X33" i="1"/>
  <c r="AA87" i="1"/>
  <c r="S3" i="1"/>
  <c r="U3" i="1"/>
  <c r="W8" i="1"/>
  <c r="AA11" i="1"/>
  <c r="AA12" i="1"/>
  <c r="AA24" i="1"/>
  <c r="AA25" i="1"/>
  <c r="U29" i="1"/>
  <c r="Y30" i="1"/>
  <c r="Z36" i="1"/>
  <c r="Z46" i="1"/>
  <c r="X51" i="1"/>
  <c r="AA67" i="1"/>
  <c r="AA68" i="1" s="1"/>
  <c r="X83" i="1"/>
  <c r="X85" i="1"/>
  <c r="U91" i="1"/>
  <c r="W3" i="1"/>
  <c r="Y85" i="1"/>
  <c r="W91" i="1"/>
  <c r="W2" i="1"/>
  <c r="Q3" i="1"/>
  <c r="X3" i="1"/>
  <c r="V4" i="1"/>
  <c r="U5" i="1"/>
  <c r="W7" i="1"/>
  <c r="R8" i="1"/>
  <c r="Z8" i="1"/>
  <c r="Y9" i="1"/>
  <c r="U10" i="1"/>
  <c r="T11" i="1"/>
  <c r="S12" i="1"/>
  <c r="T13" i="1"/>
  <c r="U14" i="1"/>
  <c r="AA16" i="1"/>
  <c r="U19" i="1"/>
  <c r="T22" i="1"/>
  <c r="AA22" i="1"/>
  <c r="W23" i="1"/>
  <c r="T24" i="1"/>
  <c r="S25" i="1"/>
  <c r="T26" i="1"/>
  <c r="Q29" i="1"/>
  <c r="X29" i="1"/>
  <c r="S30" i="1"/>
  <c r="AA30" i="1"/>
  <c r="Z31" i="1"/>
  <c r="Y33" i="1"/>
  <c r="S36" i="1"/>
  <c r="R37" i="1"/>
  <c r="S41" i="1"/>
  <c r="Y42" i="1"/>
  <c r="V43" i="1"/>
  <c r="AA44" i="1"/>
  <c r="W45" i="1"/>
  <c r="S46" i="1"/>
  <c r="Y49" i="1"/>
  <c r="Q51" i="1"/>
  <c r="AA51" i="1"/>
  <c r="AA61" i="1"/>
  <c r="S67" i="1"/>
  <c r="Q70" i="1"/>
  <c r="T71" i="1"/>
  <c r="X74" i="1"/>
  <c r="U82" i="1"/>
  <c r="R83" i="1"/>
  <c r="Z83" i="1"/>
  <c r="U84" i="1"/>
  <c r="R85" i="1"/>
  <c r="Z85" i="1"/>
  <c r="W90" i="1"/>
  <c r="Q91" i="1"/>
  <c r="X91" i="1"/>
  <c r="Z51" i="1"/>
  <c r="Y83" i="1"/>
  <c r="Q2" i="1"/>
  <c r="X2" i="1"/>
  <c r="R3" i="1"/>
  <c r="Y3" i="1"/>
  <c r="W4" i="1"/>
  <c r="Z5" i="1"/>
  <c r="Q7" i="1"/>
  <c r="X7" i="1"/>
  <c r="T8" i="1"/>
  <c r="AA8" i="1"/>
  <c r="Z9" i="1"/>
  <c r="Y10" i="1"/>
  <c r="U11" i="1"/>
  <c r="T12" i="1"/>
  <c r="U13" i="1"/>
  <c r="Z14" i="1"/>
  <c r="T18" i="1"/>
  <c r="AA19" i="1"/>
  <c r="W21" i="1"/>
  <c r="U22" i="1"/>
  <c r="Y23" i="1"/>
  <c r="U24" i="1"/>
  <c r="T25" i="1"/>
  <c r="AA26" i="1"/>
  <c r="R29" i="1"/>
  <c r="Y29" i="1"/>
  <c r="T30" i="1"/>
  <c r="AA31" i="1"/>
  <c r="Q33" i="1"/>
  <c r="Z33" i="1"/>
  <c r="T35" i="1"/>
  <c r="T36" i="1"/>
  <c r="X37" i="1"/>
  <c r="W39" i="1"/>
  <c r="W41" i="1"/>
  <c r="X43" i="1"/>
  <c r="Y45" i="1"/>
  <c r="T46" i="1"/>
  <c r="Z49" i="1"/>
  <c r="T51" i="1"/>
  <c r="T55" i="1"/>
  <c r="T57" i="1"/>
  <c r="T59" i="1"/>
  <c r="Q61" i="1"/>
  <c r="S66" i="1"/>
  <c r="T67" i="1"/>
  <c r="R70" i="1"/>
  <c r="X82" i="1"/>
  <c r="S83" i="1"/>
  <c r="AA83" i="1"/>
  <c r="X84" i="1"/>
  <c r="S85" i="1"/>
  <c r="AA85" i="1"/>
  <c r="X87" i="1"/>
  <c r="Q90" i="1"/>
  <c r="X90" i="1"/>
  <c r="R91" i="1"/>
  <c r="Y91" i="1"/>
  <c r="W29" i="1"/>
  <c r="U8" i="1"/>
  <c r="AA9" i="1"/>
  <c r="Y11" i="1"/>
  <c r="V12" i="1"/>
  <c r="Z13" i="1"/>
  <c r="AA14" i="1"/>
  <c r="W22" i="1"/>
  <c r="Y24" i="1"/>
  <c r="V25" i="1"/>
  <c r="S29" i="1"/>
  <c r="Z29" i="1"/>
  <c r="V30" i="1"/>
  <c r="V36" i="1"/>
  <c r="Z37" i="1"/>
  <c r="Y41" i="1"/>
  <c r="Y43" i="1"/>
  <c r="Q45" i="1"/>
  <c r="Z45" i="1"/>
  <c r="V46" i="1"/>
  <c r="U51" i="1"/>
  <c r="Q54" i="1"/>
  <c r="Z55" i="1"/>
  <c r="Z57" i="1"/>
  <c r="Z59" i="1"/>
  <c r="S61" i="1"/>
  <c r="T66" i="1"/>
  <c r="U67" i="1"/>
  <c r="W70" i="1"/>
  <c r="Y82" i="1"/>
  <c r="T83" i="1"/>
  <c r="Y84" i="1"/>
  <c r="T85" i="1"/>
  <c r="Y87" i="1"/>
  <c r="R90" i="1"/>
  <c r="Y90" i="1"/>
  <c r="S91" i="1"/>
  <c r="Z91" i="1"/>
  <c r="Y8" i="1"/>
  <c r="Z3" i="1"/>
  <c r="S2" i="1"/>
  <c r="Z2" i="1"/>
  <c r="T3" i="1"/>
  <c r="AA4" i="1"/>
  <c r="S7" i="1"/>
  <c r="Z7" i="1"/>
  <c r="V8" i="1"/>
  <c r="S9" i="1"/>
  <c r="AA10" i="1"/>
  <c r="Z11" i="1"/>
  <c r="Z12" i="1"/>
  <c r="AA13" i="1"/>
  <c r="T16" i="1"/>
  <c r="U17" i="1"/>
  <c r="Z18" i="1"/>
  <c r="U20" i="1"/>
  <c r="Q22" i="1"/>
  <c r="X22" i="1"/>
  <c r="R23" i="1"/>
  <c r="AA23" i="1"/>
  <c r="Z24" i="1"/>
  <c r="Z25" i="1"/>
  <c r="V27" i="1"/>
  <c r="T29" i="1"/>
  <c r="AA29" i="1"/>
  <c r="W30" i="1"/>
  <c r="T31" i="1"/>
  <c r="V32" i="1"/>
  <c r="T33" i="1"/>
  <c r="R34" i="1"/>
  <c r="W40" i="1"/>
  <c r="Q43" i="1"/>
  <c r="Z43" i="1"/>
  <c r="S45" i="1"/>
  <c r="AA45" i="1"/>
  <c r="X46" i="1"/>
  <c r="Q49" i="1"/>
  <c r="V51" i="1"/>
  <c r="T61" i="1"/>
  <c r="Y66" i="1"/>
  <c r="Y67" i="1"/>
  <c r="X70" i="1"/>
  <c r="R82" i="1"/>
  <c r="Z82" i="1"/>
  <c r="U83" i="1"/>
  <c r="R84" i="1"/>
  <c r="Z84" i="1"/>
  <c r="U85" i="1"/>
  <c r="R87" i="1"/>
  <c r="Z87" i="1"/>
  <c r="S90" i="1"/>
  <c r="Z90" i="1"/>
  <c r="T91" i="1"/>
  <c r="AA91" i="1"/>
  <c r="V5" i="1"/>
  <c r="V16" i="1"/>
  <c r="W19" i="1"/>
  <c r="Q5" i="1"/>
  <c r="V9" i="1"/>
  <c r="W13" i="1"/>
  <c r="W14" i="1"/>
  <c r="W15" i="1"/>
  <c r="Q17" i="1"/>
  <c r="W18" i="1"/>
  <c r="X19" i="1"/>
  <c r="X20" i="1"/>
  <c r="Z21" i="1"/>
  <c r="W25" i="1"/>
  <c r="R27" i="1"/>
  <c r="S28" i="1"/>
  <c r="V31" i="1"/>
  <c r="Y32" i="1"/>
  <c r="S34" i="1"/>
  <c r="W35" i="1"/>
  <c r="Q35" i="1"/>
  <c r="AA35" i="1"/>
  <c r="U35" i="1"/>
  <c r="S37" i="1"/>
  <c r="Q39" i="1"/>
  <c r="X4" i="1"/>
  <c r="X5" i="1"/>
  <c r="S6" i="1"/>
  <c r="AA6" i="1"/>
  <c r="Q9" i="1"/>
  <c r="W9" i="1"/>
  <c r="W10" i="1"/>
  <c r="Q11" i="1"/>
  <c r="W11" i="1"/>
  <c r="X12" i="1"/>
  <c r="R13" i="1"/>
  <c r="X13" i="1"/>
  <c r="X14" i="1"/>
  <c r="R15" i="1"/>
  <c r="R16" i="1"/>
  <c r="X16" i="1"/>
  <c r="R17" i="1"/>
  <c r="R18" i="1"/>
  <c r="R19" i="1"/>
  <c r="Y19" i="1"/>
  <c r="S20" i="1"/>
  <c r="T21" i="1"/>
  <c r="W24" i="1"/>
  <c r="X25" i="1"/>
  <c r="Y26" i="1"/>
  <c r="Z27" i="1"/>
  <c r="T28" i="1"/>
  <c r="W31" i="1"/>
  <c r="Q32" i="1"/>
  <c r="AA32" i="1"/>
  <c r="T34" i="1"/>
  <c r="R35" i="1"/>
  <c r="Z35" i="1"/>
  <c r="T37" i="1"/>
  <c r="S39" i="1"/>
  <c r="S40" i="1"/>
  <c r="AA47" i="1"/>
  <c r="U47" i="1"/>
  <c r="Z47" i="1"/>
  <c r="T47" i="1"/>
  <c r="Y47" i="1"/>
  <c r="S47" i="1"/>
  <c r="X47" i="1"/>
  <c r="R47" i="1"/>
  <c r="W47" i="1"/>
  <c r="Q47" i="1"/>
  <c r="V63" i="1"/>
  <c r="AA63" i="1"/>
  <c r="T63" i="1"/>
  <c r="Z63" i="1"/>
  <c r="S63" i="1"/>
  <c r="Y63" i="1"/>
  <c r="R63" i="1"/>
  <c r="X63" i="1"/>
  <c r="Q63" i="1"/>
  <c r="R4" i="1"/>
  <c r="S5" i="1"/>
  <c r="Y5" i="1"/>
  <c r="V6" i="1"/>
  <c r="R9" i="1"/>
  <c r="R10" i="1"/>
  <c r="X10" i="1"/>
  <c r="R11" i="1"/>
  <c r="X11" i="1"/>
  <c r="R12" i="1"/>
  <c r="Y12" i="1"/>
  <c r="S13" i="1"/>
  <c r="Y13" i="1"/>
  <c r="S14" i="1"/>
  <c r="Y14" i="1"/>
  <c r="S15" i="1"/>
  <c r="Y15" i="1"/>
  <c r="S16" i="1"/>
  <c r="Y16" i="1"/>
  <c r="S17" i="1"/>
  <c r="Y17" i="1"/>
  <c r="S18" i="1"/>
  <c r="Y18" i="1"/>
  <c r="S19" i="1"/>
  <c r="Z19" i="1"/>
  <c r="T20" i="1"/>
  <c r="Z20" i="1"/>
  <c r="V21" i="1"/>
  <c r="R24" i="1"/>
  <c r="X24" i="1"/>
  <c r="R25" i="1"/>
  <c r="Y25" i="1"/>
  <c r="S26" i="1"/>
  <c r="Z26" i="1"/>
  <c r="T27" i="1"/>
  <c r="AA27" i="1"/>
  <c r="V28" i="1"/>
  <c r="R31" i="1"/>
  <c r="X31" i="1"/>
  <c r="S35" i="1"/>
  <c r="W36" i="1"/>
  <c r="Q36" i="1"/>
  <c r="AA36" i="1"/>
  <c r="U36" i="1"/>
  <c r="Y36" i="1"/>
  <c r="V39" i="1"/>
  <c r="V40" i="1"/>
  <c r="V47" i="1"/>
  <c r="W63" i="1"/>
  <c r="V19" i="1"/>
  <c r="V20" i="1"/>
  <c r="X21" i="1"/>
  <c r="V26" i="1"/>
  <c r="W27" i="1"/>
  <c r="Q28" i="1"/>
  <c r="X28" i="1"/>
  <c r="W34" i="1"/>
  <c r="Q34" i="1"/>
  <c r="AA34" i="1"/>
  <c r="U34" i="1"/>
  <c r="Y34" i="1"/>
  <c r="W37" i="1"/>
  <c r="Q37" i="1"/>
  <c r="AA37" i="1"/>
  <c r="U37" i="1"/>
  <c r="Y37" i="1"/>
  <c r="V52" i="1"/>
  <c r="AA52" i="1"/>
  <c r="U52" i="1"/>
  <c r="Z52" i="1"/>
  <c r="S52" i="1"/>
  <c r="Y52" i="1"/>
  <c r="R52" i="1"/>
  <c r="X52" i="1"/>
  <c r="Q52" i="1"/>
  <c r="W48" i="1"/>
  <c r="V48" i="1"/>
  <c r="AA48" i="1"/>
  <c r="S48" i="1"/>
  <c r="Z48" i="1"/>
  <c r="R48" i="1"/>
  <c r="Y48" i="1"/>
  <c r="Q48" i="1"/>
  <c r="V15" i="1"/>
  <c r="V17" i="1"/>
  <c r="V18" i="1"/>
  <c r="Q20" i="1"/>
  <c r="Q21" i="1"/>
  <c r="Y21" i="1"/>
  <c r="W26" i="1"/>
  <c r="Q27" i="1"/>
  <c r="X27" i="1"/>
  <c r="R28" i="1"/>
  <c r="Y28" i="1"/>
  <c r="AA39" i="1"/>
  <c r="U39" i="1"/>
  <c r="Z39" i="1"/>
  <c r="T39" i="1"/>
  <c r="X39" i="1"/>
  <c r="R39" i="1"/>
  <c r="AA40" i="1"/>
  <c r="U40" i="1"/>
  <c r="Z40" i="1"/>
  <c r="T40" i="1"/>
  <c r="X40" i="1"/>
  <c r="R40" i="1"/>
  <c r="W52" i="1"/>
  <c r="AA62" i="1"/>
  <c r="U62" i="1"/>
  <c r="Z62" i="1"/>
  <c r="T62" i="1"/>
  <c r="Y62" i="1"/>
  <c r="S62" i="1"/>
  <c r="X62" i="1"/>
  <c r="R62" i="1"/>
  <c r="W62" i="1"/>
  <c r="Q62" i="1"/>
  <c r="U73" i="1"/>
  <c r="AA73" i="1"/>
  <c r="AA75" i="1" s="1"/>
  <c r="T73" i="1"/>
  <c r="Y73" i="1"/>
  <c r="S73" i="1"/>
  <c r="X73" i="1"/>
  <c r="R73" i="1"/>
  <c r="W73" i="1"/>
  <c r="Q73" i="1"/>
  <c r="Y6" i="1"/>
  <c r="V14" i="1"/>
  <c r="W5" i="1"/>
  <c r="Z6" i="1"/>
  <c r="Q13" i="1"/>
  <c r="Q16" i="1"/>
  <c r="Q18" i="1"/>
  <c r="R20" i="1"/>
  <c r="X26" i="1"/>
  <c r="Z28" i="1"/>
  <c r="Z32" i="1"/>
  <c r="R32" i="1"/>
  <c r="Y38" i="1"/>
  <c r="X38" i="1"/>
  <c r="Q38" i="1"/>
  <c r="V38" i="1"/>
  <c r="Q40" i="1"/>
  <c r="X68" i="1"/>
  <c r="V73" i="1"/>
  <c r="W28" i="1"/>
  <c r="V10" i="1"/>
  <c r="W12" i="1"/>
  <c r="Q14" i="1"/>
  <c r="Q15" i="1"/>
  <c r="W17" i="1"/>
  <c r="R21" i="1"/>
  <c r="V24" i="1"/>
  <c r="Q26" i="1"/>
  <c r="Y27" i="1"/>
  <c r="Y35" i="1"/>
  <c r="V62" i="1"/>
  <c r="R38" i="1"/>
  <c r="U33" i="1"/>
  <c r="AA33" i="1"/>
  <c r="R41" i="1"/>
  <c r="X41" i="1"/>
  <c r="R42" i="1"/>
  <c r="Z42" i="1"/>
  <c r="U43" i="1"/>
  <c r="AA43" i="1"/>
  <c r="U44" i="1"/>
  <c r="V45" i="1"/>
  <c r="W46" i="1"/>
  <c r="S49" i="1"/>
  <c r="AA49" i="1"/>
  <c r="V50" i="1"/>
  <c r="W51" i="1"/>
  <c r="R53" i="1"/>
  <c r="Y53" i="1"/>
  <c r="S54" i="1"/>
  <c r="AA54" i="1"/>
  <c r="U55" i="1"/>
  <c r="AA55" i="1"/>
  <c r="U56" i="1"/>
  <c r="AA56" i="1"/>
  <c r="U57" i="1"/>
  <c r="AA57" i="1"/>
  <c r="U58" i="1"/>
  <c r="AA58" i="1"/>
  <c r="U59" i="1"/>
  <c r="AA59" i="1"/>
  <c r="V60" i="1"/>
  <c r="W61" i="1"/>
  <c r="R65" i="1"/>
  <c r="Y65" i="1"/>
  <c r="U66" i="1"/>
  <c r="V67" i="1"/>
  <c r="S70" i="1"/>
  <c r="Y70" i="1"/>
  <c r="V71" i="1"/>
  <c r="S72" i="1"/>
  <c r="R74" i="1"/>
  <c r="Y74" i="1"/>
  <c r="Q82" i="1"/>
  <c r="W82" i="1"/>
  <c r="Q83" i="1"/>
  <c r="W83" i="1"/>
  <c r="Q84" i="1"/>
  <c r="W84" i="1"/>
  <c r="Q85" i="1"/>
  <c r="W85" i="1"/>
  <c r="Q87" i="1"/>
  <c r="W87" i="1"/>
  <c r="V44" i="1"/>
  <c r="W50" i="1"/>
  <c r="V55" i="1"/>
  <c r="V56" i="1"/>
  <c r="V57" i="1"/>
  <c r="V58" i="1"/>
  <c r="V59" i="1"/>
  <c r="W60" i="1"/>
  <c r="S65" i="1"/>
  <c r="S68" i="1" s="1"/>
  <c r="V66" i="1"/>
  <c r="Q67" i="1"/>
  <c r="W67" i="1"/>
  <c r="T70" i="1"/>
  <c r="W71" i="1"/>
  <c r="T72" i="1"/>
  <c r="S74" i="1"/>
  <c r="T41" i="1"/>
  <c r="Z41" i="1"/>
  <c r="V42" i="1"/>
  <c r="Q44" i="1"/>
  <c r="W44" i="1"/>
  <c r="R45" i="1"/>
  <c r="R46" i="1"/>
  <c r="W49" i="1"/>
  <c r="Q50" i="1"/>
  <c r="X50" i="1"/>
  <c r="S51" i="1"/>
  <c r="T53" i="1"/>
  <c r="AA53" i="1"/>
  <c r="W54" i="1"/>
  <c r="Q55" i="1"/>
  <c r="W55" i="1"/>
  <c r="Q56" i="1"/>
  <c r="W56" i="1"/>
  <c r="Q57" i="1"/>
  <c r="W57" i="1"/>
  <c r="Q58" i="1"/>
  <c r="W58" i="1"/>
  <c r="Q59" i="1"/>
  <c r="W59" i="1"/>
  <c r="Q60" i="1"/>
  <c r="X60" i="1"/>
  <c r="R61" i="1"/>
  <c r="Y61" i="1"/>
  <c r="T65" i="1"/>
  <c r="Q66" i="1"/>
  <c r="W66" i="1"/>
  <c r="R67" i="1"/>
  <c r="U70" i="1"/>
  <c r="Q71" i="1"/>
  <c r="Q75" i="1" s="1"/>
  <c r="X71" i="1"/>
  <c r="W72" i="1"/>
  <c r="T74" i="1"/>
  <c r="U41" i="1"/>
  <c r="AA41" i="1"/>
  <c r="W42" i="1"/>
  <c r="R44" i="1"/>
  <c r="X44" i="1"/>
  <c r="R50" i="1"/>
  <c r="Y50" i="1"/>
  <c r="V53" i="1"/>
  <c r="X54" i="1"/>
  <c r="R55" i="1"/>
  <c r="X55" i="1"/>
  <c r="R56" i="1"/>
  <c r="X56" i="1"/>
  <c r="R57" i="1"/>
  <c r="X57" i="1"/>
  <c r="R58" i="1"/>
  <c r="X58" i="1"/>
  <c r="R59" i="1"/>
  <c r="X59" i="1"/>
  <c r="R60" i="1"/>
  <c r="Y60" i="1"/>
  <c r="U65" i="1"/>
  <c r="R66" i="1"/>
  <c r="R71" i="1"/>
  <c r="X72" i="1"/>
  <c r="V74" i="1"/>
  <c r="S44" i="1"/>
  <c r="S50" i="1"/>
  <c r="S55" i="1"/>
  <c r="S56" i="1"/>
  <c r="S57" i="1"/>
  <c r="S58" i="1"/>
  <c r="S59" i="1"/>
  <c r="S60" i="1"/>
  <c r="Q68" i="1" l="1"/>
  <c r="V68" i="1"/>
  <c r="Y75" i="1"/>
  <c r="U80" i="1"/>
  <c r="Y68" i="1"/>
  <c r="T68" i="1"/>
  <c r="R75" i="1"/>
  <c r="V80" i="1"/>
  <c r="X75" i="1"/>
  <c r="Z80" i="1"/>
  <c r="AA80" i="1"/>
  <c r="V75" i="1"/>
  <c r="Y80" i="1"/>
  <c r="T80" i="1"/>
  <c r="R80" i="1"/>
  <c r="S80" i="1"/>
  <c r="W80" i="1"/>
  <c r="Q80" i="1"/>
  <c r="W75" i="1"/>
  <c r="X80" i="1"/>
  <c r="U68" i="1"/>
  <c r="U75" i="1"/>
  <c r="W68" i="1"/>
  <c r="R68" i="1"/>
  <c r="S75" i="1"/>
  <c r="T75" i="1"/>
</calcChain>
</file>

<file path=xl/sharedStrings.xml><?xml version="1.0" encoding="utf-8"?>
<sst xmlns="http://schemas.openxmlformats.org/spreadsheetml/2006/main" count="224" uniqueCount="139">
  <si>
    <t>DataSet/Point</t>
  </si>
  <si>
    <t>Comment</t>
  </si>
  <si>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</si>
  <si>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</si>
  <si>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</si>
  <si>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</si>
  <si>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</si>
  <si>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</si>
  <si>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</si>
  <si>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</si>
  <si>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</si>
  <si>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P2O5</t>
  </si>
  <si>
    <t>Cr2O3</t>
  </si>
  <si>
    <t>Total</t>
  </si>
  <si>
    <t>factor</t>
  </si>
  <si>
    <t>Li7</t>
  </si>
  <si>
    <t>Be9</t>
  </si>
  <si>
    <t>B11</t>
  </si>
  <si>
    <t>P31</t>
  </si>
  <si>
    <t>Ca43</t>
  </si>
  <si>
    <t>Sc45</t>
  </si>
  <si>
    <t>Ti47</t>
  </si>
  <si>
    <t>V51</t>
  </si>
  <si>
    <t>Cr53</t>
  </si>
  <si>
    <t>Fe56</t>
  </si>
  <si>
    <t>Fe57</t>
  </si>
  <si>
    <t>Co59</t>
  </si>
  <si>
    <t>Ni60</t>
  </si>
  <si>
    <t>Cu65</t>
  </si>
  <si>
    <t>Zn66</t>
  </si>
  <si>
    <t>Rb85</t>
  </si>
  <si>
    <t>Sr88</t>
  </si>
  <si>
    <t>Y89</t>
  </si>
  <si>
    <t>Zr90</t>
  </si>
  <si>
    <t>Nb93</t>
  </si>
  <si>
    <t>Cs133</t>
  </si>
  <si>
    <t>Ba137</t>
  </si>
  <si>
    <t>La139</t>
  </si>
  <si>
    <t>Ce140</t>
  </si>
  <si>
    <t>Nd146</t>
  </si>
  <si>
    <t>Sm147</t>
  </si>
  <si>
    <t>Eu153</t>
  </si>
  <si>
    <t>Gd157</t>
  </si>
  <si>
    <t>Dy163</t>
  </si>
  <si>
    <t>Er166</t>
  </si>
  <si>
    <t>Yb172</t>
  </si>
  <si>
    <t>Lu175</t>
  </si>
  <si>
    <t>Hf178</t>
  </si>
  <si>
    <t>Ta181</t>
  </si>
  <si>
    <t>Pb208</t>
  </si>
  <si>
    <t>Th232</t>
  </si>
  <si>
    <t>U238</t>
  </si>
  <si>
    <t>Zr/Y</t>
  </si>
  <si>
    <t xml:space="preserve">4 / 17 . </t>
  </si>
  <si>
    <t>263-3c matrix rind line 1</t>
  </si>
  <si>
    <t xml:space="preserve">4 / 22 . </t>
  </si>
  <si>
    <t xml:space="preserve">4 / 26 . </t>
  </si>
  <si>
    <t xml:space="preserve">2 / 1 . </t>
  </si>
  <si>
    <t>263-3c matrix rind 2</t>
  </si>
  <si>
    <t xml:space="preserve">5 / 4 . </t>
  </si>
  <si>
    <t>263-3c rind matrix</t>
  </si>
  <si>
    <t xml:space="preserve">4 / 8 . </t>
  </si>
  <si>
    <t xml:space="preserve">6 / 10 . </t>
  </si>
  <si>
    <t xml:space="preserve">4 / 13 . </t>
  </si>
  <si>
    <t xml:space="preserve">4 / 21 . </t>
  </si>
  <si>
    <t xml:space="preserve">7 / 4 . </t>
  </si>
  <si>
    <t xml:space="preserve">4 / 12 . </t>
  </si>
  <si>
    <t xml:space="preserve">7 / 5 . </t>
  </si>
  <si>
    <t xml:space="preserve">4 / 16 . </t>
  </si>
  <si>
    <t xml:space="preserve">4 / 14 . </t>
  </si>
  <si>
    <t xml:space="preserve">7 / 2 . </t>
  </si>
  <si>
    <t xml:space="preserve">4 / 9 . </t>
  </si>
  <si>
    <t xml:space="preserve">4 / 28 . </t>
  </si>
  <si>
    <t xml:space="preserve">5 / 10 . </t>
  </si>
  <si>
    <t xml:space="preserve">4 / 7 . </t>
  </si>
  <si>
    <t xml:space="preserve">4 / 10 . </t>
  </si>
  <si>
    <t xml:space="preserve">4 / 20 . </t>
  </si>
  <si>
    <t xml:space="preserve">5 / 8 . </t>
  </si>
  <si>
    <t xml:space="preserve">4 / 27 . </t>
  </si>
  <si>
    <t xml:space="preserve">6 / 1 . </t>
  </si>
  <si>
    <t xml:space="preserve">3 / 1 . </t>
  </si>
  <si>
    <t>263-3c matrix rind 3</t>
  </si>
  <si>
    <t xml:space="preserve">4 / 3 . </t>
  </si>
  <si>
    <t xml:space="preserve">4 / 24 . </t>
  </si>
  <si>
    <t xml:space="preserve">7 / 7 . </t>
  </si>
  <si>
    <t xml:space="preserve">7 / 3 . </t>
  </si>
  <si>
    <t xml:space="preserve">7 / 1 . </t>
  </si>
  <si>
    <t xml:space="preserve">5 / 7 . </t>
  </si>
  <si>
    <t xml:space="preserve">4 / 11 . </t>
  </si>
  <si>
    <t xml:space="preserve">4 / 5 . </t>
  </si>
  <si>
    <t xml:space="preserve">7 / 6 . </t>
  </si>
  <si>
    <t xml:space="preserve">4 / 2 . </t>
  </si>
  <si>
    <t xml:space="preserve">4 / 1 . </t>
  </si>
  <si>
    <t xml:space="preserve">4 / 25 . </t>
  </si>
  <si>
    <t xml:space="preserve">6 / 4 . </t>
  </si>
  <si>
    <t xml:space="preserve">1 / 1 . </t>
  </si>
  <si>
    <t>263-3c matrix rind 1</t>
  </si>
  <si>
    <t xml:space="preserve">4 / 19 . </t>
  </si>
  <si>
    <t xml:space="preserve">5 / 9 . </t>
  </si>
  <si>
    <t xml:space="preserve">4 / 30 . </t>
  </si>
  <si>
    <t xml:space="preserve">4 / 4 . </t>
  </si>
  <si>
    <t xml:space="preserve">4 / 18 . </t>
  </si>
  <si>
    <t xml:space="preserve">4 / 15 . </t>
  </si>
  <si>
    <t xml:space="preserve">4 / 29 . </t>
  </si>
  <si>
    <t xml:space="preserve">5 / 3 . </t>
  </si>
  <si>
    <t xml:space="preserve">5 / 6 . </t>
  </si>
  <si>
    <t xml:space="preserve">6 / 7 . </t>
  </si>
  <si>
    <t xml:space="preserve">7 / 10 . </t>
  </si>
  <si>
    <t xml:space="preserve">5 / 5 . </t>
  </si>
  <si>
    <t xml:space="preserve">6 / 3 . </t>
  </si>
  <si>
    <t xml:space="preserve">5 / 1 . </t>
  </si>
  <si>
    <t xml:space="preserve">4 / 23 . </t>
  </si>
  <si>
    <t xml:space="preserve">6 / 8 . </t>
  </si>
  <si>
    <t xml:space="preserve">6 / 2 . </t>
  </si>
  <si>
    <t xml:space="preserve">6 / 9 . </t>
  </si>
  <si>
    <t xml:space="preserve">4 / 6 . </t>
  </si>
  <si>
    <t xml:space="preserve">5 / 2 . </t>
  </si>
  <si>
    <t xml:space="preserve">6 / 5 . </t>
  </si>
  <si>
    <t xml:space="preserve">6 / 6 . </t>
  </si>
  <si>
    <t xml:space="preserve">7 / 9 . </t>
  </si>
  <si>
    <t xml:space="preserve">8 / 1 . </t>
  </si>
  <si>
    <t>263-3c rind matrix silicate</t>
  </si>
  <si>
    <t xml:space="preserve">9 / 1 . </t>
  </si>
  <si>
    <t xml:space="preserve">11 / 1 . </t>
  </si>
  <si>
    <t>av garnet</t>
  </si>
  <si>
    <t xml:space="preserve">10 / 1 . </t>
  </si>
  <si>
    <t xml:space="preserve">12 / 1 . </t>
  </si>
  <si>
    <t xml:space="preserve">13 / 1 . </t>
  </si>
  <si>
    <t xml:space="preserve">14 / 1 . </t>
  </si>
  <si>
    <t xml:space="preserve">15 / 1 . </t>
  </si>
  <si>
    <t>av sanidine</t>
  </si>
  <si>
    <t>Qtz</t>
  </si>
  <si>
    <t>263-3c global average</t>
  </si>
  <si>
    <t>std</t>
  </si>
  <si>
    <t>2nd Oct 2009</t>
  </si>
  <si>
    <t xml:space="preserve">33 / 1 . </t>
  </si>
  <si>
    <t>263-3c matrix 2</t>
  </si>
  <si>
    <t xml:space="preserve">35 / 1 . </t>
  </si>
  <si>
    <t>263-3c matrix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</si>
</sst>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E5AE-E7C0-45DF-BBFF-8E14D7920DB7}">
  <dimension ref="A1:BO91"/>
  <sheetViews>
    <sheetView tabSelected="1" workbookViewId="0">
      <pane xSplit="2" ySplit="1" topLeftCell="C74" activePane="bottomRight" state="frozen"/>
      <selection pane="topRight" activeCell="C1" sqref="C1"/>
      <selection pane="bottomLeft" activeCell="A2" sqref="A2"/>
      <selection pane="bottomRight" activeCell="O6" sqref="O6"/>
    </sheetView>
  </sheetViews>
  <sheetFormatPr defaultRowHeight="14.5" x14ac:dyDescent="0.35"/>
  <cols>
    <col min="2" max="2" width="22" customWidth="1"/>
  </cols>
  <sheetData>
    <row r="1" spans="1:6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Q1" t="s">
        <v>2</v>
      </c>
      <c r="R1" t="s">
        <v>3</v>
      </c>
      <c r="S1" t="s">
        <v>4</v>
      </c>
      <c r="T1" t="s">
        <v>5</v>
      </c>
      <c r="U1" t="s">
        <v>6</v>
      </c>
      <c r="V1" t="s">
        <v>7</v>
      </c>
      <c r="W1" t="s">
        <v>8</v>
      </c>
      <c r="X1" t="s">
        <v>9</v>
      </c>
      <c r="Y1" t="s">
        <v>10</v>
      </c>
      <c r="Z1" t="s">
        <v>11</v>
      </c>
      <c r="AA1" t="s">
        <v>12</v>
      </c>
      <c r="AC1" t="s">
        <v>15</v>
      </c>
      <c r="AD1" t="s">
        <v>16</v>
      </c>
      <c r="AE1" t="s">
        <v>17</v>
      </c>
      <c r="AF1" t="s">
        <v>18</v>
      </c>
      <c r="AG1" t="s">
        <v>19</v>
      </c>
      <c r="AH1" t="s">
        <v>20</v>
      </c>
      <c r="AI1" t="s">
        <v>21</v>
      </c>
      <c r="AJ1" t="s">
        <v>22</v>
      </c>
      <c r="AK1" t="s">
        <v>23</v>
      </c>
      <c r="AL1" t="s">
        <v>24</v>
      </c>
      <c r="AM1" t="s">
        <v>25</v>
      </c>
      <c r="AN1" t="s">
        <v>26</v>
      </c>
      <c r="AO1" t="s">
        <v>27</v>
      </c>
      <c r="AP1" t="s">
        <v>28</v>
      </c>
      <c r="AQ1" t="s">
        <v>29</v>
      </c>
      <c r="AR1" t="s">
        <v>30</v>
      </c>
      <c r="AS1" t="s">
        <v>31</v>
      </c>
      <c r="AT1" t="s">
        <v>32</v>
      </c>
      <c r="AU1" t="s">
        <v>33</v>
      </c>
      <c r="AV1" t="s">
        <v>34</v>
      </c>
      <c r="AW1" t="s">
        <v>35</v>
      </c>
      <c r="AX1" t="s">
        <v>36</v>
      </c>
      <c r="AY1" t="s">
        <v>37</v>
      </c>
      <c r="AZ1" t="s">
        <v>38</v>
      </c>
      <c r="BA1" t="s">
        <v>39</v>
      </c>
      <c r="BB1" t="s">
        <v>40</v>
      </c>
      <c r="BC1" t="s">
        <v>41</v>
      </c>
      <c r="BD1" t="s">
        <v>42</v>
      </c>
      <c r="BE1" t="s">
        <v>43</v>
      </c>
      <c r="BF1" t="s">
        <v>44</v>
      </c>
      <c r="BG1" t="s">
        <v>45</v>
      </c>
      <c r="BH1" t="s">
        <v>46</v>
      </c>
      <c r="BI1" t="s">
        <v>47</v>
      </c>
      <c r="BJ1" t="s">
        <v>48</v>
      </c>
      <c r="BK1" t="s">
        <v>49</v>
      </c>
      <c r="BL1" t="s">
        <v>50</v>
      </c>
      <c r="BM1" t="s">
        <v>51</v>
      </c>
      <c r="BO1" t="s">
        <v>52</v>
      </c>
    </row>
    <row r="2" spans="1:67" x14ac:dyDescent="0.35">
      <c r="A2" t="s">
        <v>53</v>
      </c>
      <c r="B2" t="s">
        <v>54</v>
      </c>
      <c r="C2">
        <v>65.863299999999995</v>
      </c>
      <c r="D2">
        <v>0.55940000000000001</v>
      </c>
      <c r="E2">
        <v>17.880299999999998</v>
      </c>
      <c r="F2">
        <v>3.2302</v>
      </c>
      <c r="G2">
        <v>1.7600000000000001E-2</v>
      </c>
      <c r="H2">
        <v>1.7830999999999999</v>
      </c>
      <c r="I2">
        <v>0.17560000000000001</v>
      </c>
      <c r="J2">
        <v>1.1519999999999999</v>
      </c>
      <c r="K2">
        <v>3.4552</v>
      </c>
      <c r="L2">
        <v>3.5099999999999999E-2</v>
      </c>
      <c r="M2">
        <v>1.12E-2</v>
      </c>
      <c r="N2">
        <v>94.162999999999997</v>
      </c>
      <c r="O2">
        <f t="shared" ref="O2:O63" si="0">100/(C2+D2+E2+F2+G2+H2+I2+J2+K2+L2+M2)</f>
        <v>1.0619882544099062</v>
      </c>
      <c r="Q2">
        <f t="shared" ref="Q2:Q63" si="1">C2*O2</f>
        <v>69.946050996675964</v>
      </c>
      <c r="R2">
        <f t="shared" ref="R2:R63" si="2">D2*O2</f>
        <v>0.59407622951690153</v>
      </c>
      <c r="S2">
        <f t="shared" ref="S2:S32" si="3">E2*O2</f>
        <v>18.988668585325442</v>
      </c>
      <c r="T2">
        <f t="shared" ref="T2:T63" si="4">F2*O2</f>
        <v>3.430434459394879</v>
      </c>
      <c r="U2">
        <f>G2*O2</f>
        <v>1.8690993277614351E-2</v>
      </c>
      <c r="V2">
        <f t="shared" ref="V2:V63" si="5">H2*O2</f>
        <v>1.8936312564383035</v>
      </c>
      <c r="W2">
        <f t="shared" ref="W2:W63" si="6">I2*O2</f>
        <v>0.18648513747437953</v>
      </c>
      <c r="X2">
        <f t="shared" ref="X2:X63" si="7">J2*O2</f>
        <v>1.2234104690802119</v>
      </c>
      <c r="Y2">
        <f t="shared" ref="Y2:Y63" si="8">K2*O2</f>
        <v>3.6693818166371077</v>
      </c>
      <c r="Z2">
        <f t="shared" ref="Z2:Z63" si="9">L2*O2</f>
        <v>3.7275787729787707E-2</v>
      </c>
      <c r="AA2">
        <f>M2*O2</f>
        <v>1.1894268449390949E-2</v>
      </c>
    </row>
    <row r="3" spans="1:67" x14ac:dyDescent="0.35">
      <c r="A3" t="s">
        <v>55</v>
      </c>
      <c r="B3" t="s">
        <v>54</v>
      </c>
      <c r="C3">
        <v>62.564300000000003</v>
      </c>
      <c r="D3">
        <v>0.40250000000000002</v>
      </c>
      <c r="E3">
        <v>20.496600000000001</v>
      </c>
      <c r="F3">
        <v>3.5735000000000001</v>
      </c>
      <c r="G3">
        <v>1.06E-2</v>
      </c>
      <c r="H3">
        <v>2.1610999999999998</v>
      </c>
      <c r="I3">
        <v>0.1222</v>
      </c>
      <c r="J3">
        <v>0.19520000000000001</v>
      </c>
      <c r="K3">
        <v>10.025399999999999</v>
      </c>
      <c r="L3">
        <v>3.85E-2</v>
      </c>
      <c r="M3">
        <v>-8.0000000000000002E-3</v>
      </c>
      <c r="N3">
        <v>99.5899</v>
      </c>
      <c r="O3">
        <f t="shared" si="0"/>
        <v>1.0041985541549214</v>
      </c>
      <c r="Q3">
        <f t="shared" si="1"/>
        <v>62.826979601714754</v>
      </c>
      <c r="R3">
        <f t="shared" si="2"/>
        <v>0.40418991804735588</v>
      </c>
      <c r="S3">
        <f t="shared" si="3"/>
        <v>20.582656085091763</v>
      </c>
      <c r="T3">
        <f t="shared" si="4"/>
        <v>3.5885035332726121</v>
      </c>
      <c r="U3">
        <f>G3*O3</f>
        <v>1.0644504674042167E-2</v>
      </c>
      <c r="V3">
        <f t="shared" si="5"/>
        <v>2.1701734953842005</v>
      </c>
      <c r="W3">
        <f t="shared" si="6"/>
        <v>0.12271306331773141</v>
      </c>
      <c r="X3">
        <f t="shared" si="7"/>
        <v>0.19601955777104069</v>
      </c>
      <c r="Y3">
        <f t="shared" si="8"/>
        <v>10.067492184824749</v>
      </c>
      <c r="Z3">
        <f t="shared" si="9"/>
        <v>3.8661644334964475E-2</v>
      </c>
    </row>
    <row r="4" spans="1:67" x14ac:dyDescent="0.35">
      <c r="A4" t="s">
        <v>56</v>
      </c>
      <c r="B4" t="s">
        <v>54</v>
      </c>
      <c r="C4">
        <v>77.451700000000002</v>
      </c>
      <c r="D4">
        <v>1.1126</v>
      </c>
      <c r="E4">
        <v>10.879300000000001</v>
      </c>
      <c r="F4">
        <v>3.7065000000000001</v>
      </c>
      <c r="G4">
        <v>9.7999999999999997E-3</v>
      </c>
      <c r="H4">
        <v>2.1781999999999999</v>
      </c>
      <c r="I4">
        <v>7.4700000000000003E-2</v>
      </c>
      <c r="J4">
        <v>0.1212</v>
      </c>
      <c r="K4">
        <v>3.62</v>
      </c>
      <c r="L4">
        <v>3.3500000000000002E-2</v>
      </c>
      <c r="M4">
        <v>1.4500000000000001E-2</v>
      </c>
      <c r="N4">
        <v>99.201899999999995</v>
      </c>
      <c r="O4">
        <f t="shared" si="0"/>
        <v>1.0080441926574057</v>
      </c>
      <c r="R4">
        <f t="shared" si="2"/>
        <v>1.1215499687506296</v>
      </c>
      <c r="T4">
        <f t="shared" si="4"/>
        <v>3.7363158000846743</v>
      </c>
      <c r="U4">
        <f>G4*O4</f>
        <v>9.8788330880425768E-3</v>
      </c>
      <c r="V4">
        <f t="shared" si="5"/>
        <v>2.1957218604463611</v>
      </c>
      <c r="W4">
        <f t="shared" si="6"/>
        <v>7.5300901191508215E-2</v>
      </c>
      <c r="X4">
        <f t="shared" si="7"/>
        <v>0.12217495615007758</v>
      </c>
      <c r="Y4">
        <f t="shared" si="8"/>
        <v>3.6491199774198089</v>
      </c>
      <c r="Z4">
        <f t="shared" si="9"/>
        <v>3.3769480454023094E-2</v>
      </c>
      <c r="AA4">
        <f t="shared" ref="AA4:AA37" si="10">M4*O4</f>
        <v>1.4616640793532384E-2</v>
      </c>
    </row>
    <row r="5" spans="1:67" x14ac:dyDescent="0.35">
      <c r="A5" t="s">
        <v>57</v>
      </c>
      <c r="B5" t="s">
        <v>58</v>
      </c>
      <c r="C5">
        <v>68.888900000000007</v>
      </c>
      <c r="D5">
        <v>0.58740000000000003</v>
      </c>
      <c r="E5">
        <v>14.9001</v>
      </c>
      <c r="F5">
        <v>3.2883</v>
      </c>
      <c r="G5">
        <v>1.8499999999999999E-2</v>
      </c>
      <c r="H5">
        <v>2.1899000000000002</v>
      </c>
      <c r="I5">
        <v>0.20469999999999999</v>
      </c>
      <c r="J5">
        <v>0.30969999999999998</v>
      </c>
      <c r="K5">
        <v>5.1421999999999999</v>
      </c>
      <c r="L5">
        <v>6.6000000000000003E-2</v>
      </c>
      <c r="M5">
        <v>1.18E-2</v>
      </c>
      <c r="N5">
        <v>95.607500000000002</v>
      </c>
      <c r="O5">
        <f>100/(C5+D5+E5+F5+G5+H5+I5+J5+K5+L5+M5)</f>
        <v>1.0459430484010144</v>
      </c>
      <c r="Q5">
        <f t="shared" si="1"/>
        <v>72.05386606699264</v>
      </c>
      <c r="R5">
        <f t="shared" si="2"/>
        <v>0.61438694663075588</v>
      </c>
      <c r="S5">
        <f t="shared" si="3"/>
        <v>15.584656015479954</v>
      </c>
      <c r="T5">
        <f t="shared" si="4"/>
        <v>3.4393745260570556</v>
      </c>
      <c r="U5">
        <f>G5*O5</f>
        <v>1.9349946395418764E-2</v>
      </c>
      <c r="V5">
        <f t="shared" si="5"/>
        <v>2.2905106816933816</v>
      </c>
      <c r="W5">
        <f t="shared" si="6"/>
        <v>0.21410454200768764</v>
      </c>
      <c r="X5">
        <f t="shared" si="7"/>
        <v>0.32392856208979415</v>
      </c>
      <c r="Y5">
        <f t="shared" si="8"/>
        <v>5.3784483434876957</v>
      </c>
      <c r="Z5">
        <f t="shared" si="9"/>
        <v>6.9032241194466951E-2</v>
      </c>
      <c r="AA5">
        <f t="shared" si="10"/>
        <v>1.234212797113197E-2</v>
      </c>
    </row>
    <row r="6" spans="1:67" x14ac:dyDescent="0.35">
      <c r="A6" t="s">
        <v>59</v>
      </c>
      <c r="B6" t="s">
        <v>60</v>
      </c>
      <c r="C6">
        <v>70.301699999999997</v>
      </c>
      <c r="D6">
        <v>0.46300000000000002</v>
      </c>
      <c r="E6">
        <v>12.969799999999999</v>
      </c>
      <c r="F6">
        <v>1.4E-3</v>
      </c>
      <c r="G6">
        <v>-1.1000000000000001E-3</v>
      </c>
      <c r="H6">
        <v>2.2688000000000001</v>
      </c>
      <c r="I6">
        <v>5.8999999999999997E-2</v>
      </c>
      <c r="J6">
        <v>0.21759999999999999</v>
      </c>
      <c r="K6">
        <v>4.5172999999999996</v>
      </c>
      <c r="L6">
        <v>4.5100000000000001E-2</v>
      </c>
      <c r="M6">
        <v>1.9400000000000001E-2</v>
      </c>
      <c r="N6">
        <v>90.863100000000003</v>
      </c>
      <c r="O6">
        <f t="shared" si="0"/>
        <v>1.10057009530937</v>
      </c>
      <c r="R6">
        <f t="shared" si="2"/>
        <v>0.50956395412823829</v>
      </c>
      <c r="S6">
        <f t="shared" si="3"/>
        <v>14.274174022143466</v>
      </c>
      <c r="V6">
        <f t="shared" si="5"/>
        <v>2.4969734322378989</v>
      </c>
      <c r="W6">
        <f t="shared" si="6"/>
        <v>6.4933635623252828E-2</v>
      </c>
      <c r="X6">
        <f t="shared" si="7"/>
        <v>0.23948405273931889</v>
      </c>
      <c r="Y6">
        <f t="shared" si="8"/>
        <v>4.9716052915410165</v>
      </c>
      <c r="Z6">
        <f t="shared" si="9"/>
        <v>4.9635711298452588E-2</v>
      </c>
      <c r="AA6">
        <f t="shared" si="10"/>
        <v>2.1351059849001777E-2</v>
      </c>
    </row>
    <row r="7" spans="1:67" x14ac:dyDescent="0.35">
      <c r="A7" t="s">
        <v>61</v>
      </c>
      <c r="B7" t="s">
        <v>54</v>
      </c>
      <c r="C7">
        <v>59.105200000000004</v>
      </c>
      <c r="D7">
        <v>0.87150000000000005</v>
      </c>
      <c r="E7">
        <v>19.965900000000001</v>
      </c>
      <c r="F7">
        <v>4.5404</v>
      </c>
      <c r="G7">
        <v>3.2000000000000002E-3</v>
      </c>
      <c r="H7">
        <v>2.5070000000000001</v>
      </c>
      <c r="I7">
        <v>0.31659999999999999</v>
      </c>
      <c r="J7">
        <v>4.0652999999999997</v>
      </c>
      <c r="K7">
        <v>4.0975999999999999</v>
      </c>
      <c r="L7">
        <v>6.6699999999999995E-2</v>
      </c>
      <c r="M7">
        <v>2.3699999999999999E-2</v>
      </c>
      <c r="N7">
        <v>95.563299999999998</v>
      </c>
      <c r="O7">
        <f t="shared" si="0"/>
        <v>1.0464290086864072</v>
      </c>
      <c r="Q7">
        <f t="shared" si="1"/>
        <v>61.849395844211841</v>
      </c>
      <c r="R7">
        <f t="shared" si="2"/>
        <v>0.91196288107020396</v>
      </c>
      <c r="S7">
        <f t="shared" si="3"/>
        <v>20.892896944531937</v>
      </c>
      <c r="T7">
        <f t="shared" si="4"/>
        <v>4.7512062710397629</v>
      </c>
      <c r="U7">
        <f>G7*O7</f>
        <v>3.3485728277965034E-3</v>
      </c>
      <c r="V7">
        <f t="shared" si="5"/>
        <v>2.6233975247768231</v>
      </c>
      <c r="W7">
        <f t="shared" si="6"/>
        <v>0.33129942415011654</v>
      </c>
      <c r="X7">
        <f t="shared" si="7"/>
        <v>4.254047849012851</v>
      </c>
      <c r="Y7">
        <f t="shared" si="8"/>
        <v>4.2878475059934225</v>
      </c>
      <c r="Z7">
        <f t="shared" si="9"/>
        <v>6.9796814879383356E-2</v>
      </c>
      <c r="AA7">
        <f t="shared" si="10"/>
        <v>2.4800367505867848E-2</v>
      </c>
    </row>
    <row r="8" spans="1:67" x14ac:dyDescent="0.35">
      <c r="A8" t="s">
        <v>62</v>
      </c>
      <c r="B8" t="s">
        <v>60</v>
      </c>
      <c r="C8">
        <v>78.590299999999999</v>
      </c>
      <c r="D8">
        <v>0.52470000000000006</v>
      </c>
      <c r="E8">
        <v>8.7786000000000008</v>
      </c>
      <c r="F8">
        <v>3.2315999999999998</v>
      </c>
      <c r="G8">
        <v>5.4000000000000003E-3</v>
      </c>
      <c r="H8">
        <v>2.5825</v>
      </c>
      <c r="I8">
        <v>6.0299999999999999E-2</v>
      </c>
      <c r="J8">
        <v>0.13289999999999999</v>
      </c>
      <c r="K8">
        <v>2.5891999999999999</v>
      </c>
      <c r="L8">
        <v>2.8400000000000002E-2</v>
      </c>
      <c r="M8">
        <v>2.3900000000000001E-2</v>
      </c>
      <c r="N8">
        <v>96.547899999999998</v>
      </c>
      <c r="O8">
        <f t="shared" si="0"/>
        <v>1.0357563818129465</v>
      </c>
      <c r="R8">
        <f t="shared" si="2"/>
        <v>0.5434613735372531</v>
      </c>
      <c r="T8">
        <f t="shared" si="4"/>
        <v>3.3471503234667175</v>
      </c>
      <c r="U8">
        <f>G8*O8</f>
        <v>5.5930844617899118E-3</v>
      </c>
      <c r="V8">
        <f t="shared" si="5"/>
        <v>2.6748408560319343</v>
      </c>
      <c r="W8">
        <f t="shared" si="6"/>
        <v>6.2456109823320671E-2</v>
      </c>
      <c r="X8">
        <f t="shared" si="7"/>
        <v>0.13765202314294059</v>
      </c>
      <c r="Y8">
        <f t="shared" si="8"/>
        <v>2.6817804237900811</v>
      </c>
      <c r="Z8">
        <f t="shared" si="9"/>
        <v>2.9415481243487682E-2</v>
      </c>
      <c r="AA8">
        <f t="shared" si="10"/>
        <v>2.4754577525329422E-2</v>
      </c>
    </row>
    <row r="9" spans="1:67" x14ac:dyDescent="0.35">
      <c r="A9" t="s">
        <v>63</v>
      </c>
      <c r="B9" t="s">
        <v>54</v>
      </c>
      <c r="C9">
        <v>67.969700000000003</v>
      </c>
      <c r="D9">
        <v>1.4066000000000001</v>
      </c>
      <c r="E9">
        <v>15.6524</v>
      </c>
      <c r="F9">
        <v>3.6972999999999998</v>
      </c>
      <c r="G9">
        <v>0.02</v>
      </c>
      <c r="H9">
        <v>2.6265999999999998</v>
      </c>
      <c r="I9">
        <v>0.15540000000000001</v>
      </c>
      <c r="J9">
        <v>1.022</v>
      </c>
      <c r="K9">
        <v>4.8582000000000001</v>
      </c>
      <c r="L9">
        <v>1.7399999999999999E-2</v>
      </c>
      <c r="M9">
        <v>2.1899999999999999E-2</v>
      </c>
      <c r="N9">
        <v>97.447500000000005</v>
      </c>
      <c r="O9">
        <f t="shared" si="0"/>
        <v>1.0261935914210216</v>
      </c>
      <c r="Q9">
        <f t="shared" si="1"/>
        <v>69.750070550809411</v>
      </c>
      <c r="R9">
        <f t="shared" si="2"/>
        <v>1.443443905692809</v>
      </c>
      <c r="S9">
        <f t="shared" si="3"/>
        <v>16.062392570358398</v>
      </c>
      <c r="T9">
        <f t="shared" si="4"/>
        <v>3.7941455655609428</v>
      </c>
      <c r="U9">
        <f>G9*O9</f>
        <v>2.0523871828420432E-2</v>
      </c>
      <c r="V9">
        <f t="shared" si="5"/>
        <v>2.6954000872264552</v>
      </c>
      <c r="W9">
        <f t="shared" si="6"/>
        <v>0.15947048410682677</v>
      </c>
      <c r="X9">
        <f t="shared" si="7"/>
        <v>1.0487698504322842</v>
      </c>
      <c r="Y9">
        <f t="shared" si="8"/>
        <v>4.9854537058416071</v>
      </c>
      <c r="Z9">
        <f t="shared" si="9"/>
        <v>1.7855768490725774E-2</v>
      </c>
      <c r="AA9">
        <f t="shared" si="10"/>
        <v>2.2473639652120372E-2</v>
      </c>
    </row>
    <row r="10" spans="1:67" x14ac:dyDescent="0.35">
      <c r="A10" t="s">
        <v>64</v>
      </c>
      <c r="B10" t="s">
        <v>54</v>
      </c>
      <c r="C10">
        <v>64.226500000000001</v>
      </c>
      <c r="D10">
        <v>0.71120000000000005</v>
      </c>
      <c r="E10">
        <v>18.110399999999998</v>
      </c>
      <c r="F10">
        <v>4.0286999999999997</v>
      </c>
      <c r="G10">
        <v>3.7000000000000002E-3</v>
      </c>
      <c r="H10">
        <v>2.7105999999999999</v>
      </c>
      <c r="I10">
        <v>0.93459999999999999</v>
      </c>
      <c r="J10">
        <v>0.26900000000000002</v>
      </c>
      <c r="K10">
        <v>6.6216999999999997</v>
      </c>
      <c r="L10">
        <v>0.65910000000000002</v>
      </c>
      <c r="M10">
        <v>6.0000000000000001E-3</v>
      </c>
      <c r="N10">
        <v>98.281599999999997</v>
      </c>
      <c r="O10">
        <f t="shared" si="0"/>
        <v>1.0174854881132256</v>
      </c>
      <c r="Q10">
        <f t="shared" si="1"/>
        <v>65.349531702304091</v>
      </c>
      <c r="R10">
        <f t="shared" si="2"/>
        <v>0.72363567914612614</v>
      </c>
      <c r="S10">
        <f t="shared" si="3"/>
        <v>18.427069183925759</v>
      </c>
      <c r="T10">
        <f t="shared" si="4"/>
        <v>4.0991437859617514</v>
      </c>
      <c r="U10">
        <f>G10*O10</f>
        <v>3.7646963060189347E-3</v>
      </c>
      <c r="V10">
        <f t="shared" si="5"/>
        <v>2.7579961640797093</v>
      </c>
      <c r="W10">
        <f t="shared" si="6"/>
        <v>0.95094193719062059</v>
      </c>
      <c r="X10">
        <f t="shared" si="7"/>
        <v>0.27370359630245772</v>
      </c>
      <c r="Y10">
        <f t="shared" si="8"/>
        <v>6.7374836566393457</v>
      </c>
      <c r="Z10">
        <f t="shared" si="9"/>
        <v>0.67062468521542695</v>
      </c>
      <c r="AA10">
        <f t="shared" si="10"/>
        <v>6.1049129286793536E-3</v>
      </c>
    </row>
    <row r="11" spans="1:67" x14ac:dyDescent="0.35">
      <c r="A11" t="s">
        <v>65</v>
      </c>
      <c r="B11" t="s">
        <v>60</v>
      </c>
      <c r="C11">
        <v>68.206100000000006</v>
      </c>
      <c r="D11">
        <v>0.4662</v>
      </c>
      <c r="E11">
        <v>15.2258</v>
      </c>
      <c r="F11">
        <v>4.4680999999999997</v>
      </c>
      <c r="G11">
        <v>1.4999999999999999E-2</v>
      </c>
      <c r="H11">
        <v>2.8199000000000001</v>
      </c>
      <c r="I11">
        <v>0.47639999999999999</v>
      </c>
      <c r="J11">
        <v>0.50439999999999996</v>
      </c>
      <c r="K11">
        <v>4.9795999999999996</v>
      </c>
      <c r="L11">
        <v>0.15079999999999999</v>
      </c>
      <c r="M11">
        <v>1.4800000000000001E-2</v>
      </c>
      <c r="N11">
        <v>97.326999999999998</v>
      </c>
      <c r="O11">
        <f t="shared" si="0"/>
        <v>1.0274630601343304</v>
      </c>
      <c r="Q11">
        <f t="shared" si="1"/>
        <v>70.079248225828167</v>
      </c>
      <c r="R11">
        <f t="shared" si="2"/>
        <v>0.47900327863462483</v>
      </c>
      <c r="S11">
        <f t="shared" si="3"/>
        <v>15.643947060993288</v>
      </c>
      <c r="T11">
        <f t="shared" si="4"/>
        <v>4.5908076989862012</v>
      </c>
      <c r="U11">
        <f>G11*O11</f>
        <v>1.5411945902014956E-2</v>
      </c>
      <c r="V11">
        <f t="shared" si="5"/>
        <v>2.8973430832727982</v>
      </c>
      <c r="W11">
        <f t="shared" si="6"/>
        <v>0.48948340184799499</v>
      </c>
      <c r="X11">
        <f t="shared" si="7"/>
        <v>0.51825236753175619</v>
      </c>
      <c r="Y11">
        <f t="shared" si="8"/>
        <v>5.1163550542449112</v>
      </c>
      <c r="Z11">
        <f t="shared" si="9"/>
        <v>0.15494142946825701</v>
      </c>
      <c r="AA11">
        <f t="shared" si="10"/>
        <v>1.5206453289988091E-2</v>
      </c>
    </row>
    <row r="12" spans="1:67" x14ac:dyDescent="0.35">
      <c r="A12" t="s">
        <v>66</v>
      </c>
      <c r="B12" t="s">
        <v>54</v>
      </c>
      <c r="C12">
        <v>67.012</v>
      </c>
      <c r="D12">
        <v>1.0291999999999999</v>
      </c>
      <c r="E12">
        <v>16.345700000000001</v>
      </c>
      <c r="F12">
        <v>4.2457000000000003</v>
      </c>
      <c r="G12">
        <v>-3.8999999999999998E-3</v>
      </c>
      <c r="H12">
        <v>2.9314</v>
      </c>
      <c r="I12">
        <v>0.3004</v>
      </c>
      <c r="J12">
        <v>0.23549999999999999</v>
      </c>
      <c r="K12">
        <v>4.7126000000000001</v>
      </c>
      <c r="L12">
        <v>0.13289999999999999</v>
      </c>
      <c r="M12">
        <v>2.1100000000000001E-2</v>
      </c>
      <c r="N12">
        <v>96.966499999999996</v>
      </c>
      <c r="O12">
        <f t="shared" si="0"/>
        <v>1.0313254801335774</v>
      </c>
      <c r="Q12">
        <f t="shared" si="1"/>
        <v>69.111183074711292</v>
      </c>
      <c r="R12">
        <f t="shared" si="2"/>
        <v>1.0614401841534777</v>
      </c>
      <c r="S12">
        <f t="shared" si="3"/>
        <v>16.857736900619418</v>
      </c>
      <c r="T12">
        <f t="shared" si="4"/>
        <v>4.37869859100313</v>
      </c>
      <c r="V12">
        <f t="shared" si="5"/>
        <v>3.0232275124635688</v>
      </c>
      <c r="W12">
        <f t="shared" si="6"/>
        <v>0.30981017423212664</v>
      </c>
      <c r="X12">
        <f t="shared" si="7"/>
        <v>0.24287715057145745</v>
      </c>
      <c r="Y12">
        <f t="shared" si="8"/>
        <v>4.8602244576774973</v>
      </c>
      <c r="Z12">
        <f t="shared" si="9"/>
        <v>0.13706315630975244</v>
      </c>
      <c r="AA12">
        <f t="shared" si="10"/>
        <v>2.1760967630818483E-2</v>
      </c>
    </row>
    <row r="13" spans="1:67" x14ac:dyDescent="0.35">
      <c r="A13" t="s">
        <v>67</v>
      </c>
      <c r="B13" t="s">
        <v>60</v>
      </c>
      <c r="C13">
        <v>64.242800000000003</v>
      </c>
      <c r="D13">
        <v>0.75509999999999999</v>
      </c>
      <c r="E13">
        <v>16.5319</v>
      </c>
      <c r="F13">
        <v>5.3224999999999998</v>
      </c>
      <c r="G13">
        <v>1.1999999999999999E-3</v>
      </c>
      <c r="H13">
        <v>2.9746000000000001</v>
      </c>
      <c r="I13">
        <v>0.25140000000000001</v>
      </c>
      <c r="J13">
        <v>0.28089999999999998</v>
      </c>
      <c r="K13">
        <v>5.7348999999999997</v>
      </c>
      <c r="L13">
        <v>7.0000000000000007E-2</v>
      </c>
      <c r="M13">
        <v>2.3800000000000002E-2</v>
      </c>
      <c r="N13">
        <v>96.1892</v>
      </c>
      <c r="O13">
        <f t="shared" si="0"/>
        <v>1.0396188341506472</v>
      </c>
      <c r="Q13">
        <f t="shared" si="1"/>
        <v>66.788024838573193</v>
      </c>
      <c r="R13">
        <f t="shared" si="2"/>
        <v>0.7850161816671537</v>
      </c>
      <c r="S13">
        <f t="shared" si="3"/>
        <v>17.186874604295085</v>
      </c>
      <c r="T13">
        <f t="shared" si="4"/>
        <v>5.5333712447668191</v>
      </c>
      <c r="U13">
        <f t="shared" ref="U13:U20" si="11">G13*O13</f>
        <v>1.2475426009807766E-3</v>
      </c>
      <c r="V13">
        <f t="shared" si="5"/>
        <v>3.0924501840645151</v>
      </c>
      <c r="W13">
        <f t="shared" si="6"/>
        <v>0.2613601749054727</v>
      </c>
      <c r="X13">
        <f t="shared" si="7"/>
        <v>0.29202893051291678</v>
      </c>
      <c r="Y13">
        <f t="shared" si="8"/>
        <v>5.9621100519705461</v>
      </c>
      <c r="Z13">
        <f t="shared" si="9"/>
        <v>7.2773318390545308E-2</v>
      </c>
      <c r="AA13">
        <f t="shared" si="10"/>
        <v>2.4742928252785405E-2</v>
      </c>
    </row>
    <row r="14" spans="1:67" x14ac:dyDescent="0.35">
      <c r="A14" t="s">
        <v>68</v>
      </c>
      <c r="B14" t="s">
        <v>54</v>
      </c>
      <c r="C14">
        <v>67.590699999999998</v>
      </c>
      <c r="D14">
        <v>1.1294</v>
      </c>
      <c r="E14">
        <v>15.271000000000001</v>
      </c>
      <c r="F14">
        <v>4.2957999999999998</v>
      </c>
      <c r="G14">
        <v>6.7000000000000002E-3</v>
      </c>
      <c r="H14">
        <v>3.0487000000000002</v>
      </c>
      <c r="I14">
        <v>0.20680000000000001</v>
      </c>
      <c r="J14">
        <v>0.12670000000000001</v>
      </c>
      <c r="K14">
        <v>4.9306999999999999</v>
      </c>
      <c r="L14">
        <v>6.1699999999999998E-2</v>
      </c>
      <c r="M14">
        <v>2.8000000000000001E-2</v>
      </c>
      <c r="N14">
        <v>96.696399999999997</v>
      </c>
      <c r="O14">
        <f t="shared" si="0"/>
        <v>1.0341668028319624</v>
      </c>
      <c r="Q14">
        <f t="shared" si="1"/>
        <v>69.900058120174322</v>
      </c>
      <c r="R14">
        <f t="shared" si="2"/>
        <v>1.1679879871184182</v>
      </c>
      <c r="S14">
        <f t="shared" si="3"/>
        <v>15.792761246046899</v>
      </c>
      <c r="T14">
        <f t="shared" si="4"/>
        <v>4.4425737516055435</v>
      </c>
      <c r="U14">
        <f t="shared" si="11"/>
        <v>6.9289175789741479E-3</v>
      </c>
      <c r="V14">
        <f t="shared" si="5"/>
        <v>3.1528643317938041</v>
      </c>
      <c r="W14">
        <f t="shared" si="6"/>
        <v>0.21386569482564982</v>
      </c>
      <c r="X14">
        <f t="shared" si="7"/>
        <v>0.13102893391880965</v>
      </c>
      <c r="Y14">
        <f t="shared" si="8"/>
        <v>5.0991662547235572</v>
      </c>
      <c r="Z14">
        <f t="shared" si="9"/>
        <v>6.3808091734732078E-2</v>
      </c>
      <c r="AA14">
        <f t="shared" si="10"/>
        <v>2.8956670479294948E-2</v>
      </c>
    </row>
    <row r="15" spans="1:67" x14ac:dyDescent="0.35">
      <c r="A15" t="s">
        <v>69</v>
      </c>
      <c r="B15" t="s">
        <v>54</v>
      </c>
      <c r="C15">
        <v>51.137700000000002</v>
      </c>
      <c r="D15">
        <v>1.0339</v>
      </c>
      <c r="E15">
        <v>22.969000000000001</v>
      </c>
      <c r="F15">
        <v>5.0816999999999997</v>
      </c>
      <c r="G15">
        <v>9.7000000000000003E-3</v>
      </c>
      <c r="H15">
        <v>2.9836</v>
      </c>
      <c r="I15">
        <v>0.72250000000000003</v>
      </c>
      <c r="J15">
        <v>0.35920000000000002</v>
      </c>
      <c r="K15">
        <v>8.1588999999999992</v>
      </c>
      <c r="L15">
        <v>0.43640000000000001</v>
      </c>
      <c r="M15">
        <v>1.0500000000000001E-2</v>
      </c>
      <c r="N15">
        <v>92.903000000000006</v>
      </c>
      <c r="O15">
        <f t="shared" si="0"/>
        <v>1.0763903465008164</v>
      </c>
      <c r="Q15">
        <f t="shared" si="1"/>
        <v>55.044126622254801</v>
      </c>
      <c r="R15">
        <f t="shared" si="2"/>
        <v>1.1128799792471942</v>
      </c>
      <c r="S15">
        <f t="shared" si="3"/>
        <v>24.723609868777253</v>
      </c>
      <c r="T15">
        <f t="shared" si="4"/>
        <v>5.4698928238131987</v>
      </c>
      <c r="U15">
        <f t="shared" si="11"/>
        <v>1.0440986361057919E-2</v>
      </c>
      <c r="V15">
        <f t="shared" si="5"/>
        <v>3.2115182378198361</v>
      </c>
      <c r="W15">
        <f t="shared" si="6"/>
        <v>0.7776920253468399</v>
      </c>
      <c r="X15">
        <f t="shared" si="7"/>
        <v>0.3866394124630933</v>
      </c>
      <c r="Y15">
        <f t="shared" si="8"/>
        <v>8.782161198065511</v>
      </c>
      <c r="Z15">
        <f t="shared" si="9"/>
        <v>0.46973674721295633</v>
      </c>
      <c r="AA15">
        <f t="shared" si="10"/>
        <v>1.1302098638258573E-2</v>
      </c>
    </row>
    <row r="16" spans="1:67" x14ac:dyDescent="0.35">
      <c r="A16" t="s">
        <v>70</v>
      </c>
      <c r="B16" t="s">
        <v>60</v>
      </c>
      <c r="C16">
        <v>61.705599999999997</v>
      </c>
      <c r="D16">
        <v>0.96550000000000002</v>
      </c>
      <c r="E16">
        <v>17.257899999999999</v>
      </c>
      <c r="F16">
        <v>5.5007000000000001</v>
      </c>
      <c r="G16">
        <v>4.0000000000000001E-3</v>
      </c>
      <c r="H16">
        <v>3.0634000000000001</v>
      </c>
      <c r="I16">
        <v>0.14299999999999999</v>
      </c>
      <c r="J16">
        <v>0.50049999999999994</v>
      </c>
      <c r="K16">
        <v>5.7605000000000004</v>
      </c>
      <c r="L16">
        <v>7.22E-2</v>
      </c>
      <c r="M16">
        <v>9.7999999999999997E-3</v>
      </c>
      <c r="N16">
        <v>94.983099999999993</v>
      </c>
      <c r="O16">
        <f t="shared" si="0"/>
        <v>1.0528188698831686</v>
      </c>
      <c r="Q16">
        <f t="shared" si="1"/>
        <v>64.964820057462845</v>
      </c>
      <c r="R16">
        <f t="shared" si="2"/>
        <v>1.0164966188721993</v>
      </c>
      <c r="S16">
        <f t="shared" si="3"/>
        <v>18.169442774556735</v>
      </c>
      <c r="T16">
        <f t="shared" si="4"/>
        <v>5.7912407575663458</v>
      </c>
      <c r="U16">
        <f t="shared" si="11"/>
        <v>4.2112754795326744E-3</v>
      </c>
      <c r="V16">
        <f t="shared" si="5"/>
        <v>3.2252053260000988</v>
      </c>
      <c r="W16">
        <f t="shared" si="6"/>
        <v>0.15055309839329312</v>
      </c>
      <c r="X16">
        <f t="shared" si="7"/>
        <v>0.52693584437652585</v>
      </c>
      <c r="Y16">
        <f t="shared" si="8"/>
        <v>6.0647630999619935</v>
      </c>
      <c r="Z16">
        <f t="shared" si="9"/>
        <v>7.6013522405564776E-2</v>
      </c>
      <c r="AA16">
        <f t="shared" si="10"/>
        <v>1.0317624924855053E-2</v>
      </c>
    </row>
    <row r="17" spans="1:27" x14ac:dyDescent="0.35">
      <c r="A17" t="s">
        <v>71</v>
      </c>
      <c r="B17" t="s">
        <v>54</v>
      </c>
      <c r="C17">
        <v>54.571800000000003</v>
      </c>
      <c r="D17">
        <v>0.68720000000000003</v>
      </c>
      <c r="E17">
        <v>22.9908</v>
      </c>
      <c r="F17">
        <v>5.0529999999999999</v>
      </c>
      <c r="G17">
        <v>1.49E-2</v>
      </c>
      <c r="H17">
        <v>3.0617999999999999</v>
      </c>
      <c r="I17">
        <v>0.17180000000000001</v>
      </c>
      <c r="J17">
        <v>0.21110000000000001</v>
      </c>
      <c r="K17">
        <v>7.9252000000000002</v>
      </c>
      <c r="L17">
        <v>4.8000000000000001E-2</v>
      </c>
      <c r="M17">
        <v>1.7100000000000001E-2</v>
      </c>
      <c r="N17">
        <v>94.752700000000004</v>
      </c>
      <c r="O17">
        <f t="shared" si="0"/>
        <v>1.0553788968546542</v>
      </c>
      <c r="Q17">
        <f t="shared" si="1"/>
        <v>57.593926083372821</v>
      </c>
      <c r="R17">
        <f t="shared" si="2"/>
        <v>0.72525637791851838</v>
      </c>
      <c r="S17">
        <f t="shared" si="3"/>
        <v>24.264005141805985</v>
      </c>
      <c r="T17">
        <f t="shared" si="4"/>
        <v>5.3328295658065681</v>
      </c>
      <c r="U17">
        <f t="shared" si="11"/>
        <v>1.5725145563134348E-2</v>
      </c>
      <c r="V17">
        <f t="shared" si="5"/>
        <v>3.2313591063895801</v>
      </c>
      <c r="W17">
        <f t="shared" si="6"/>
        <v>0.1813140944796296</v>
      </c>
      <c r="X17">
        <f t="shared" si="7"/>
        <v>0.22279048512601751</v>
      </c>
      <c r="Y17">
        <f t="shared" si="8"/>
        <v>8.3640888333525059</v>
      </c>
      <c r="Z17">
        <f t="shared" si="9"/>
        <v>5.0658187049023404E-2</v>
      </c>
      <c r="AA17">
        <f t="shared" si="10"/>
        <v>1.8046979136214589E-2</v>
      </c>
    </row>
    <row r="18" spans="1:27" x14ac:dyDescent="0.35">
      <c r="A18" t="s">
        <v>72</v>
      </c>
      <c r="B18" t="s">
        <v>54</v>
      </c>
      <c r="C18">
        <v>62.945599999999999</v>
      </c>
      <c r="D18">
        <v>0.59230000000000005</v>
      </c>
      <c r="E18">
        <v>17.304099999999998</v>
      </c>
      <c r="F18">
        <v>4.6936999999999998</v>
      </c>
      <c r="G18">
        <v>1.6199999999999999E-2</v>
      </c>
      <c r="H18">
        <v>3.1427</v>
      </c>
      <c r="I18">
        <v>0.2281</v>
      </c>
      <c r="J18">
        <v>0.12509999999999999</v>
      </c>
      <c r="K18">
        <v>5.8817000000000004</v>
      </c>
      <c r="L18">
        <v>4.2000000000000003E-2</v>
      </c>
      <c r="M18">
        <v>1.0999999999999999E-2</v>
      </c>
      <c r="N18">
        <v>94.982399999999998</v>
      </c>
      <c r="O18">
        <f t="shared" si="0"/>
        <v>1.0528255204906167</v>
      </c>
      <c r="Q18">
        <f t="shared" si="1"/>
        <v>66.27073408259416</v>
      </c>
      <c r="R18">
        <f t="shared" si="2"/>
        <v>0.62358855578659234</v>
      </c>
      <c r="S18">
        <f t="shared" si="3"/>
        <v>18.218198089121678</v>
      </c>
      <c r="T18">
        <f t="shared" si="4"/>
        <v>4.9416471455268072</v>
      </c>
      <c r="U18">
        <f t="shared" si="11"/>
        <v>1.7055773431947991E-2</v>
      </c>
      <c r="V18">
        <f t="shared" si="5"/>
        <v>3.3087147632458613</v>
      </c>
      <c r="W18">
        <f t="shared" si="6"/>
        <v>0.24014950122390968</v>
      </c>
      <c r="X18">
        <f t="shared" si="7"/>
        <v>0.13170847261337615</v>
      </c>
      <c r="Y18">
        <f t="shared" si="8"/>
        <v>6.1924038638696608</v>
      </c>
      <c r="Z18">
        <f t="shared" si="9"/>
        <v>4.4218671860605907E-2</v>
      </c>
      <c r="AA18">
        <f t="shared" si="10"/>
        <v>1.1581080725396783E-2</v>
      </c>
    </row>
    <row r="19" spans="1:27" x14ac:dyDescent="0.35">
      <c r="A19" t="s">
        <v>73</v>
      </c>
      <c r="B19" t="s">
        <v>60</v>
      </c>
      <c r="C19">
        <v>65.303899999999999</v>
      </c>
      <c r="D19">
        <v>1.5024999999999999</v>
      </c>
      <c r="E19">
        <v>16.494199999999999</v>
      </c>
      <c r="F19">
        <v>2.3E-3</v>
      </c>
      <c r="G19">
        <v>2.0000000000000001E-4</v>
      </c>
      <c r="H19">
        <v>3.0807000000000002</v>
      </c>
      <c r="I19">
        <v>9.5299999999999996E-2</v>
      </c>
      <c r="J19">
        <v>0.60240000000000005</v>
      </c>
      <c r="K19">
        <v>5.3632</v>
      </c>
      <c r="L19">
        <v>5.9499999999999997E-2</v>
      </c>
      <c r="M19">
        <v>9.4000000000000004E-3</v>
      </c>
      <c r="N19">
        <v>92.513499999999993</v>
      </c>
      <c r="O19">
        <f t="shared" si="0"/>
        <v>1.0809221563099911</v>
      </c>
      <c r="Q19">
        <f t="shared" si="1"/>
        <v>70.588432403452032</v>
      </c>
      <c r="R19">
        <f t="shared" si="2"/>
        <v>1.6240855398557617</v>
      </c>
      <c r="S19">
        <f t="shared" si="3"/>
        <v>17.828946230608256</v>
      </c>
      <c r="U19">
        <f t="shared" si="11"/>
        <v>2.1618443126199824E-4</v>
      </c>
      <c r="V19">
        <f t="shared" si="5"/>
        <v>3.32999688694419</v>
      </c>
      <c r="W19">
        <f t="shared" si="6"/>
        <v>0.10301188149634215</v>
      </c>
      <c r="X19">
        <f t="shared" si="7"/>
        <v>0.65114750696113866</v>
      </c>
      <c r="Y19">
        <f t="shared" si="8"/>
        <v>5.7972017087217447</v>
      </c>
      <c r="Z19">
        <f t="shared" si="9"/>
        <v>6.4314868300444472E-2</v>
      </c>
      <c r="AA19">
        <f t="shared" si="10"/>
        <v>1.0160668269313916E-2</v>
      </c>
    </row>
    <row r="20" spans="1:27" x14ac:dyDescent="0.35">
      <c r="A20" t="s">
        <v>74</v>
      </c>
      <c r="B20" t="s">
        <v>54</v>
      </c>
      <c r="C20">
        <v>65.208399999999997</v>
      </c>
      <c r="D20">
        <v>2.0146000000000002</v>
      </c>
      <c r="E20">
        <v>15.038399999999999</v>
      </c>
      <c r="F20">
        <v>5.1981000000000002</v>
      </c>
      <c r="G20">
        <v>2.5000000000000001E-2</v>
      </c>
      <c r="H20">
        <v>3.2006999999999999</v>
      </c>
      <c r="I20">
        <v>0.1368</v>
      </c>
      <c r="J20">
        <v>0.15</v>
      </c>
      <c r="K20">
        <v>5.0731000000000002</v>
      </c>
      <c r="L20">
        <v>4.8899999999999999E-2</v>
      </c>
      <c r="M20">
        <v>2.0799999999999999E-2</v>
      </c>
      <c r="N20">
        <v>96.114800000000002</v>
      </c>
      <c r="O20">
        <f t="shared" si="0"/>
        <v>1.0404224947666749</v>
      </c>
      <c r="Q20">
        <f t="shared" si="1"/>
        <v>67.844286207743238</v>
      </c>
      <c r="R20">
        <f t="shared" si="2"/>
        <v>2.0960351579569436</v>
      </c>
      <c r="S20">
        <f t="shared" si="3"/>
        <v>15.646289645299163</v>
      </c>
      <c r="T20">
        <f t="shared" si="4"/>
        <v>5.4082201700466532</v>
      </c>
      <c r="U20">
        <f t="shared" si="11"/>
        <v>2.6010562369166875E-2</v>
      </c>
      <c r="V20">
        <f t="shared" si="5"/>
        <v>3.3300802789996964</v>
      </c>
      <c r="W20">
        <f t="shared" si="6"/>
        <v>0.14232979728408113</v>
      </c>
      <c r="X20">
        <f t="shared" si="7"/>
        <v>0.15606337421500124</v>
      </c>
      <c r="Y20">
        <f t="shared" si="8"/>
        <v>5.2781673582008191</v>
      </c>
      <c r="Z20">
        <f t="shared" si="9"/>
        <v>5.0876659994090405E-2</v>
      </c>
      <c r="AA20">
        <f t="shared" si="10"/>
        <v>2.1640787891146838E-2</v>
      </c>
    </row>
    <row r="21" spans="1:27" x14ac:dyDescent="0.35">
      <c r="A21" t="s">
        <v>75</v>
      </c>
      <c r="B21" t="s">
        <v>54</v>
      </c>
      <c r="C21">
        <v>52.302300000000002</v>
      </c>
      <c r="D21">
        <v>0.79749999999999999</v>
      </c>
      <c r="E21">
        <v>25.422599999999999</v>
      </c>
      <c r="F21">
        <v>4.4602000000000004</v>
      </c>
      <c r="G21">
        <v>-4.3E-3</v>
      </c>
      <c r="H21">
        <v>3.1162000000000001</v>
      </c>
      <c r="I21">
        <v>0.28070000000000001</v>
      </c>
      <c r="J21">
        <v>0.35809999999999997</v>
      </c>
      <c r="K21">
        <v>5.8920000000000003</v>
      </c>
      <c r="L21">
        <v>4.9000000000000002E-2</v>
      </c>
      <c r="M21">
        <v>1.11E-2</v>
      </c>
      <c r="N21">
        <v>92.689800000000005</v>
      </c>
      <c r="O21">
        <f t="shared" si="0"/>
        <v>1.0789185783305677</v>
      </c>
      <c r="Q21">
        <f t="shared" si="1"/>
        <v>56.429923159418856</v>
      </c>
      <c r="R21">
        <f t="shared" si="2"/>
        <v>0.86043756621862777</v>
      </c>
      <c r="T21">
        <f t="shared" si="4"/>
        <v>4.8121926430699986</v>
      </c>
      <c r="V21">
        <f t="shared" si="5"/>
        <v>3.3621260737937151</v>
      </c>
      <c r="W21">
        <f t="shared" si="6"/>
        <v>0.30285244493739039</v>
      </c>
      <c r="X21">
        <f t="shared" si="7"/>
        <v>0.38636074290017625</v>
      </c>
      <c r="Y21">
        <f t="shared" si="8"/>
        <v>6.3569882635237054</v>
      </c>
      <c r="Z21">
        <f t="shared" si="9"/>
        <v>5.2867010338197816E-2</v>
      </c>
      <c r="AA21">
        <f t="shared" si="10"/>
        <v>1.1975996219469301E-2</v>
      </c>
    </row>
    <row r="22" spans="1:27" x14ac:dyDescent="0.35">
      <c r="A22" t="s">
        <v>76</v>
      </c>
      <c r="B22" t="s">
        <v>54</v>
      </c>
      <c r="C22">
        <v>61.941099999999999</v>
      </c>
      <c r="D22">
        <v>1.6414</v>
      </c>
      <c r="E22">
        <v>21.582599999999999</v>
      </c>
      <c r="F22">
        <v>4.6139000000000001</v>
      </c>
      <c r="G22">
        <v>2.9000000000000001E-2</v>
      </c>
      <c r="H22">
        <v>3.3736000000000002</v>
      </c>
      <c r="I22">
        <v>0.114</v>
      </c>
      <c r="J22">
        <v>0.97950000000000004</v>
      </c>
      <c r="K22">
        <v>5.9198000000000004</v>
      </c>
      <c r="L22">
        <v>1.9400000000000001E-2</v>
      </c>
      <c r="M22">
        <v>3.4200000000000001E-2</v>
      </c>
      <c r="N22">
        <v>100.2484</v>
      </c>
      <c r="O22">
        <f t="shared" si="0"/>
        <v>0.99752115991760482</v>
      </c>
      <c r="Q22">
        <f t="shared" si="1"/>
        <v>61.787557918572354</v>
      </c>
      <c r="R22">
        <f t="shared" si="2"/>
        <v>1.6373312318887565</v>
      </c>
      <c r="S22">
        <f t="shared" si="3"/>
        <v>21.529100186037699</v>
      </c>
      <c r="T22">
        <f t="shared" si="4"/>
        <v>4.6024628797438369</v>
      </c>
      <c r="U22">
        <f>G22*O22</f>
        <v>2.8928113637610543E-2</v>
      </c>
      <c r="V22">
        <f t="shared" si="5"/>
        <v>3.3652373850980317</v>
      </c>
      <c r="W22">
        <f t="shared" si="6"/>
        <v>0.11371741223060695</v>
      </c>
      <c r="X22">
        <f t="shared" si="7"/>
        <v>0.97707197613929397</v>
      </c>
      <c r="Y22">
        <f t="shared" si="8"/>
        <v>5.9051257624802371</v>
      </c>
      <c r="Z22">
        <f t="shared" si="9"/>
        <v>1.9351910502401534E-2</v>
      </c>
      <c r="AA22">
        <f t="shared" si="10"/>
        <v>3.4115223669182085E-2</v>
      </c>
    </row>
    <row r="23" spans="1:27" x14ac:dyDescent="0.35">
      <c r="A23" t="s">
        <v>77</v>
      </c>
      <c r="B23" t="s">
        <v>60</v>
      </c>
      <c r="C23">
        <v>67.570499999999996</v>
      </c>
      <c r="D23">
        <v>0.3624</v>
      </c>
      <c r="E23">
        <v>15.116899999999999</v>
      </c>
      <c r="F23">
        <v>1.1000000000000001E-3</v>
      </c>
      <c r="G23">
        <v>-8.9999999999999998E-4</v>
      </c>
      <c r="H23">
        <v>3.1661999999999999</v>
      </c>
      <c r="I23">
        <v>5.1700000000000003E-2</v>
      </c>
      <c r="J23">
        <v>0.18279999999999999</v>
      </c>
      <c r="K23">
        <v>5.4202000000000004</v>
      </c>
      <c r="L23">
        <v>7.85E-2</v>
      </c>
      <c r="M23">
        <v>1.7399999999999999E-2</v>
      </c>
      <c r="N23">
        <v>91.967600000000004</v>
      </c>
      <c r="O23">
        <f t="shared" si="0"/>
        <v>1.0873489128685572</v>
      </c>
      <c r="Q23">
        <f t="shared" si="1"/>
        <v>73.472709716984838</v>
      </c>
      <c r="R23">
        <f t="shared" si="2"/>
        <v>0.39405524602356512</v>
      </c>
      <c r="S23">
        <f t="shared" si="3"/>
        <v>16.437344780942691</v>
      </c>
      <c r="V23">
        <f t="shared" si="5"/>
        <v>3.4427641279244257</v>
      </c>
      <c r="W23">
        <f t="shared" si="6"/>
        <v>5.6215938795304406E-2</v>
      </c>
      <c r="X23">
        <f t="shared" si="7"/>
        <v>0.19876738127237223</v>
      </c>
      <c r="Y23">
        <f t="shared" si="8"/>
        <v>5.8936485775301541</v>
      </c>
      <c r="Z23">
        <f t="shared" si="9"/>
        <v>8.5356889660181734E-2</v>
      </c>
      <c r="AA23">
        <f t="shared" si="10"/>
        <v>1.8919871083912892E-2</v>
      </c>
    </row>
    <row r="24" spans="1:27" x14ac:dyDescent="0.35">
      <c r="A24" t="s">
        <v>78</v>
      </c>
      <c r="B24" t="s">
        <v>54</v>
      </c>
      <c r="C24">
        <v>57.9756</v>
      </c>
      <c r="D24">
        <v>0.90649999999999997</v>
      </c>
      <c r="E24">
        <v>19.583300000000001</v>
      </c>
      <c r="F24">
        <v>5.7481999999999998</v>
      </c>
      <c r="G24">
        <v>2.2100000000000002E-2</v>
      </c>
      <c r="H24">
        <v>3.2921</v>
      </c>
      <c r="I24">
        <v>0.15820000000000001</v>
      </c>
      <c r="J24">
        <v>2.4106999999999998</v>
      </c>
      <c r="K24">
        <v>4.7034000000000002</v>
      </c>
      <c r="L24">
        <v>2.7E-2</v>
      </c>
      <c r="M24">
        <v>2.2200000000000001E-2</v>
      </c>
      <c r="N24">
        <v>94.849199999999996</v>
      </c>
      <c r="O24">
        <f t="shared" si="0"/>
        <v>1.0543040380898963</v>
      </c>
      <c r="Q24">
        <f t="shared" si="1"/>
        <v>61.123909190684593</v>
      </c>
      <c r="R24">
        <f t="shared" si="2"/>
        <v>0.95572661052849095</v>
      </c>
      <c r="S24">
        <f t="shared" si="3"/>
        <v>20.646752269125866</v>
      </c>
      <c r="T24">
        <f t="shared" si="4"/>
        <v>6.0603504717483414</v>
      </c>
      <c r="U24">
        <f>G24*O24</f>
        <v>2.330011924178671E-2</v>
      </c>
      <c r="V24">
        <f t="shared" si="5"/>
        <v>3.4708743237957473</v>
      </c>
      <c r="W24">
        <f t="shared" si="6"/>
        <v>0.1667908988258216</v>
      </c>
      <c r="X24">
        <f t="shared" si="7"/>
        <v>2.5416107446233127</v>
      </c>
      <c r="Y24">
        <f t="shared" si="8"/>
        <v>4.9588136127520182</v>
      </c>
      <c r="Z24">
        <f t="shared" si="9"/>
        <v>2.8466209028427197E-2</v>
      </c>
      <c r="AA24">
        <f t="shared" si="10"/>
        <v>2.34055496455957E-2</v>
      </c>
    </row>
    <row r="25" spans="1:27" x14ac:dyDescent="0.35">
      <c r="A25" t="s">
        <v>79</v>
      </c>
      <c r="B25" t="s">
        <v>60</v>
      </c>
      <c r="C25">
        <v>54.562800000000003</v>
      </c>
      <c r="D25">
        <v>1.0965</v>
      </c>
      <c r="E25">
        <v>22.526599999999998</v>
      </c>
      <c r="F25">
        <v>1.1358999999999999</v>
      </c>
      <c r="G25">
        <v>-5.8999999999999999E-3</v>
      </c>
      <c r="H25">
        <v>3.2429000000000001</v>
      </c>
      <c r="I25">
        <v>0.76759999999999995</v>
      </c>
      <c r="J25">
        <v>0.78320000000000001</v>
      </c>
      <c r="K25">
        <v>7.6250999999999998</v>
      </c>
      <c r="L25">
        <v>0.4773</v>
      </c>
      <c r="M25">
        <v>2.1600000000000001E-2</v>
      </c>
      <c r="N25">
        <v>92.239500000000007</v>
      </c>
      <c r="O25">
        <f t="shared" si="0"/>
        <v>1.0842035874128297</v>
      </c>
      <c r="Q25">
        <f t="shared" si="1"/>
        <v>59.157183499288749</v>
      </c>
      <c r="R25">
        <f t="shared" si="2"/>
        <v>1.1888292335981678</v>
      </c>
      <c r="S25">
        <f t="shared" si="3"/>
        <v>24.42342053221385</v>
      </c>
      <c r="T25">
        <f t="shared" si="4"/>
        <v>1.2315468549422333</v>
      </c>
      <c r="V25">
        <f t="shared" si="5"/>
        <v>3.5159638136210658</v>
      </c>
      <c r="W25">
        <f t="shared" si="6"/>
        <v>0.83223467369808801</v>
      </c>
      <c r="X25">
        <f t="shared" si="7"/>
        <v>0.8491482496617283</v>
      </c>
      <c r="Y25">
        <f t="shared" si="8"/>
        <v>8.2671607743815674</v>
      </c>
      <c r="Z25">
        <f t="shared" si="9"/>
        <v>0.51749037227214367</v>
      </c>
      <c r="AA25">
        <f t="shared" si="10"/>
        <v>2.3418797488117125E-2</v>
      </c>
    </row>
    <row r="26" spans="1:27" x14ac:dyDescent="0.35">
      <c r="A26" t="s">
        <v>80</v>
      </c>
      <c r="B26" t="s">
        <v>81</v>
      </c>
      <c r="C26">
        <v>54.213900000000002</v>
      </c>
      <c r="D26">
        <v>2.7235999999999998</v>
      </c>
      <c r="E26">
        <v>20.828800000000001</v>
      </c>
      <c r="F26">
        <v>5.8106999999999998</v>
      </c>
      <c r="G26">
        <v>-1.4E-3</v>
      </c>
      <c r="H26">
        <v>3.3416000000000001</v>
      </c>
      <c r="I26">
        <v>0.14660000000000001</v>
      </c>
      <c r="J26">
        <v>0.2072</v>
      </c>
      <c r="K26">
        <v>7.1535000000000002</v>
      </c>
      <c r="L26">
        <v>3.9300000000000002E-2</v>
      </c>
      <c r="M26">
        <v>3.1800000000000002E-2</v>
      </c>
      <c r="N26">
        <v>94.497</v>
      </c>
      <c r="O26">
        <f t="shared" si="0"/>
        <v>1.0582503312323537</v>
      </c>
      <c r="Q26">
        <f t="shared" si="1"/>
        <v>57.371877632397698</v>
      </c>
      <c r="R26">
        <f t="shared" si="2"/>
        <v>2.8822506021444383</v>
      </c>
      <c r="S26">
        <f t="shared" si="3"/>
        <v>22.04208449917245</v>
      </c>
      <c r="T26">
        <f t="shared" si="4"/>
        <v>6.1491751996918369</v>
      </c>
      <c r="V26">
        <f t="shared" si="5"/>
        <v>3.5362493068460332</v>
      </c>
      <c r="W26">
        <f t="shared" si="6"/>
        <v>0.15513949855866305</v>
      </c>
      <c r="X26">
        <f t="shared" si="7"/>
        <v>0.21926946863134367</v>
      </c>
      <c r="Y26">
        <f t="shared" si="8"/>
        <v>7.5701937444706422</v>
      </c>
      <c r="Z26">
        <f t="shared" si="9"/>
        <v>4.1589238017431501E-2</v>
      </c>
      <c r="AA26">
        <f t="shared" si="10"/>
        <v>3.3652360533188846E-2</v>
      </c>
    </row>
    <row r="27" spans="1:27" x14ac:dyDescent="0.35">
      <c r="A27" t="s">
        <v>82</v>
      </c>
      <c r="B27" t="s">
        <v>54</v>
      </c>
      <c r="C27">
        <v>65.675600000000003</v>
      </c>
      <c r="D27">
        <v>1.7107000000000001</v>
      </c>
      <c r="E27">
        <v>14.9948</v>
      </c>
      <c r="F27">
        <v>5.4938000000000002</v>
      </c>
      <c r="G27">
        <v>-1E-3</v>
      </c>
      <c r="H27">
        <v>3.4167999999999998</v>
      </c>
      <c r="I27">
        <v>0.1394</v>
      </c>
      <c r="J27">
        <v>0.18779999999999999</v>
      </c>
      <c r="K27">
        <v>4.7854999999999999</v>
      </c>
      <c r="L27">
        <v>2.6100000000000002E-2</v>
      </c>
      <c r="M27">
        <v>2.29E-2</v>
      </c>
      <c r="N27">
        <v>96.453299999999999</v>
      </c>
      <c r="O27">
        <f t="shared" si="0"/>
        <v>1.0367808369724343</v>
      </c>
      <c r="Q27">
        <f t="shared" si="1"/>
        <v>68.091203536666811</v>
      </c>
      <c r="R27">
        <f t="shared" si="2"/>
        <v>1.7736209778087435</v>
      </c>
      <c r="S27">
        <f t="shared" si="3"/>
        <v>15.546321294234257</v>
      </c>
      <c r="T27">
        <f t="shared" si="4"/>
        <v>5.6958665621591598</v>
      </c>
      <c r="V27">
        <f t="shared" si="5"/>
        <v>3.5424727637674134</v>
      </c>
      <c r="W27">
        <f t="shared" si="6"/>
        <v>0.14452724867395733</v>
      </c>
      <c r="X27">
        <f t="shared" si="7"/>
        <v>0.19470744118342315</v>
      </c>
      <c r="Y27">
        <f t="shared" si="8"/>
        <v>4.9615146953315845</v>
      </c>
      <c r="Z27">
        <f t="shared" si="9"/>
        <v>2.7059979844980535E-2</v>
      </c>
      <c r="AA27">
        <f t="shared" si="10"/>
        <v>2.3742281166668745E-2</v>
      </c>
    </row>
    <row r="28" spans="1:27" x14ac:dyDescent="0.35">
      <c r="A28" t="s">
        <v>83</v>
      </c>
      <c r="B28" t="s">
        <v>54</v>
      </c>
      <c r="C28">
        <v>59.505400000000002</v>
      </c>
      <c r="D28">
        <v>1.0430999999999999</v>
      </c>
      <c r="E28">
        <v>20.009399999999999</v>
      </c>
      <c r="F28">
        <v>4.8903999999999996</v>
      </c>
      <c r="G28">
        <v>-1.12E-2</v>
      </c>
      <c r="H28">
        <v>3.5291999999999999</v>
      </c>
      <c r="I28">
        <v>0.30559999999999998</v>
      </c>
      <c r="J28">
        <v>1.2675000000000001</v>
      </c>
      <c r="K28">
        <v>6.1167999999999996</v>
      </c>
      <c r="L28">
        <v>0.10920000000000001</v>
      </c>
      <c r="M28">
        <v>1.1299999999999999E-2</v>
      </c>
      <c r="N28">
        <v>96.787899999999993</v>
      </c>
      <c r="O28">
        <f t="shared" si="0"/>
        <v>1.0333065706931523</v>
      </c>
      <c r="Q28">
        <f t="shared" si="1"/>
        <v>61.48732081172431</v>
      </c>
      <c r="R28">
        <f t="shared" si="2"/>
        <v>1.0778420838900271</v>
      </c>
      <c r="S28">
        <f t="shared" si="3"/>
        <v>20.675844495627562</v>
      </c>
      <c r="T28">
        <f t="shared" si="4"/>
        <v>5.0532824533177916</v>
      </c>
      <c r="V28">
        <f t="shared" si="5"/>
        <v>3.6467455492902729</v>
      </c>
      <c r="W28">
        <f t="shared" si="6"/>
        <v>0.31577848800382735</v>
      </c>
      <c r="X28">
        <f t="shared" si="7"/>
        <v>1.3097160783535706</v>
      </c>
      <c r="Y28">
        <f t="shared" si="8"/>
        <v>6.3205296316158739</v>
      </c>
      <c r="Z28">
        <f t="shared" si="9"/>
        <v>0.11283707751969224</v>
      </c>
      <c r="AA28">
        <f t="shared" si="10"/>
        <v>1.1676364248832621E-2</v>
      </c>
    </row>
    <row r="29" spans="1:27" x14ac:dyDescent="0.35">
      <c r="A29" t="s">
        <v>84</v>
      </c>
      <c r="B29" t="s">
        <v>60</v>
      </c>
      <c r="C29">
        <v>68.064599999999999</v>
      </c>
      <c r="D29">
        <v>0.51890000000000003</v>
      </c>
      <c r="E29">
        <v>15.6136</v>
      </c>
      <c r="F29">
        <v>5.6593999999999998</v>
      </c>
      <c r="G29">
        <v>1.4200000000000001E-2</v>
      </c>
      <c r="H29">
        <v>3.5988000000000002</v>
      </c>
      <c r="I29">
        <v>5.5899999999999998E-2</v>
      </c>
      <c r="J29">
        <v>0.28510000000000002</v>
      </c>
      <c r="K29">
        <v>4.5540000000000003</v>
      </c>
      <c r="L29">
        <v>5.6099999999999997E-2</v>
      </c>
      <c r="M29">
        <v>1.6400000000000001E-2</v>
      </c>
      <c r="N29">
        <v>98.436999999999998</v>
      </c>
      <c r="O29">
        <f t="shared" si="0"/>
        <v>1.0158781758891473</v>
      </c>
      <c r="Q29">
        <f t="shared" si="1"/>
        <v>69.145341690624448</v>
      </c>
      <c r="R29">
        <f t="shared" si="2"/>
        <v>0.52713918546887861</v>
      </c>
      <c r="S29">
        <f t="shared" si="3"/>
        <v>15.861515487062791</v>
      </c>
      <c r="T29">
        <f t="shared" si="4"/>
        <v>5.7492609486270396</v>
      </c>
      <c r="U29">
        <f>G29*O29</f>
        <v>1.4425470097625893E-2</v>
      </c>
      <c r="V29">
        <f t="shared" si="5"/>
        <v>3.6559423793898636</v>
      </c>
      <c r="W29">
        <f t="shared" si="6"/>
        <v>5.6787590032203336E-2</v>
      </c>
      <c r="X29">
        <f t="shared" si="7"/>
        <v>0.2896268679459959</v>
      </c>
      <c r="Y29">
        <f t="shared" si="8"/>
        <v>4.6263092129991774</v>
      </c>
      <c r="Z29">
        <f t="shared" si="9"/>
        <v>5.6990765667381163E-2</v>
      </c>
      <c r="AA29">
        <f t="shared" si="10"/>
        <v>1.6660402084582016E-2</v>
      </c>
    </row>
    <row r="30" spans="1:27" x14ac:dyDescent="0.35">
      <c r="A30" t="s">
        <v>85</v>
      </c>
      <c r="B30" t="s">
        <v>60</v>
      </c>
      <c r="C30">
        <v>56.215800000000002</v>
      </c>
      <c r="D30">
        <v>7.0072000000000001</v>
      </c>
      <c r="E30">
        <v>18.688700000000001</v>
      </c>
      <c r="F30">
        <v>5.3643999999999998</v>
      </c>
      <c r="G30">
        <v>-3.0000000000000001E-3</v>
      </c>
      <c r="H30">
        <v>3.5741000000000001</v>
      </c>
      <c r="I30">
        <v>0.1174</v>
      </c>
      <c r="J30">
        <v>0.4037</v>
      </c>
      <c r="K30">
        <v>6.0336999999999996</v>
      </c>
      <c r="L30">
        <v>4.24E-2</v>
      </c>
      <c r="M30">
        <v>2.12E-2</v>
      </c>
      <c r="N30">
        <v>97.468699999999998</v>
      </c>
      <c r="O30">
        <f t="shared" si="0"/>
        <v>1.0260030205528925</v>
      </c>
      <c r="Q30">
        <f t="shared" si="1"/>
        <v>57.677580602797299</v>
      </c>
      <c r="S30">
        <f t="shared" si="3"/>
        <v>19.174662650206844</v>
      </c>
      <c r="T30">
        <f t="shared" si="4"/>
        <v>5.5038906034539368</v>
      </c>
      <c r="V30">
        <f t="shared" si="5"/>
        <v>3.6670373957580931</v>
      </c>
      <c r="W30">
        <f t="shared" si="6"/>
        <v>0.12045275461290958</v>
      </c>
      <c r="X30">
        <f t="shared" si="7"/>
        <v>0.41419741939720273</v>
      </c>
      <c r="Y30">
        <f t="shared" si="8"/>
        <v>6.1905944251099871</v>
      </c>
      <c r="Z30">
        <f t="shared" si="9"/>
        <v>4.3502528071442642E-2</v>
      </c>
      <c r="AA30">
        <f t="shared" si="10"/>
        <v>2.1751264035721321E-2</v>
      </c>
    </row>
    <row r="31" spans="1:27" x14ac:dyDescent="0.35">
      <c r="A31" t="s">
        <v>86</v>
      </c>
      <c r="B31" t="s">
        <v>60</v>
      </c>
      <c r="C31">
        <v>60.9407</v>
      </c>
      <c r="D31">
        <v>2.5727000000000002</v>
      </c>
      <c r="E31">
        <v>18.1111</v>
      </c>
      <c r="F31">
        <v>5.0964</v>
      </c>
      <c r="G31">
        <v>2.5999999999999999E-3</v>
      </c>
      <c r="H31">
        <v>3.6061999999999999</v>
      </c>
      <c r="I31">
        <v>0.13089999999999999</v>
      </c>
      <c r="J31">
        <v>0.1338</v>
      </c>
      <c r="K31">
        <v>6.1905999999999999</v>
      </c>
      <c r="L31">
        <v>6.1199999999999997E-2</v>
      </c>
      <c r="M31">
        <v>1.8599999999999998E-2</v>
      </c>
      <c r="N31">
        <v>96.864800000000002</v>
      </c>
      <c r="O31">
        <f t="shared" si="0"/>
        <v>1.0323667627456001</v>
      </c>
      <c r="Q31">
        <f t="shared" si="1"/>
        <v>62.913153178450791</v>
      </c>
      <c r="R31">
        <f t="shared" si="2"/>
        <v>2.6559699705156055</v>
      </c>
      <c r="S31">
        <f t="shared" si="3"/>
        <v>18.697297676761838</v>
      </c>
      <c r="T31">
        <f t="shared" si="4"/>
        <v>5.2613539696566765</v>
      </c>
      <c r="U31">
        <f>G31*O31</f>
        <v>2.6841535831385603E-3</v>
      </c>
      <c r="V31">
        <f t="shared" si="5"/>
        <v>3.722921019813183</v>
      </c>
      <c r="W31">
        <f t="shared" si="6"/>
        <v>0.13513680924339905</v>
      </c>
      <c r="X31">
        <f t="shared" si="7"/>
        <v>0.13813067285536129</v>
      </c>
      <c r="Y31">
        <f t="shared" si="8"/>
        <v>6.390969681452912</v>
      </c>
      <c r="Z31">
        <f t="shared" si="9"/>
        <v>6.3180845880030728E-2</v>
      </c>
      <c r="AA31">
        <f t="shared" si="10"/>
        <v>1.920202178706816E-2</v>
      </c>
    </row>
    <row r="32" spans="1:27" x14ac:dyDescent="0.35">
      <c r="A32" t="s">
        <v>87</v>
      </c>
      <c r="B32" t="s">
        <v>60</v>
      </c>
      <c r="C32">
        <v>61.205800000000004</v>
      </c>
      <c r="D32">
        <v>0.72650000000000003</v>
      </c>
      <c r="E32">
        <v>18.177399999999999</v>
      </c>
      <c r="F32">
        <v>4.5999999999999999E-3</v>
      </c>
      <c r="G32">
        <v>-1.2999999999999999E-3</v>
      </c>
      <c r="H32">
        <v>3.3738999999999999</v>
      </c>
      <c r="I32">
        <v>0.15490000000000001</v>
      </c>
      <c r="J32">
        <v>0.21510000000000001</v>
      </c>
      <c r="K32">
        <v>6.3140999999999998</v>
      </c>
      <c r="L32">
        <v>0.1239</v>
      </c>
      <c r="M32">
        <v>3.5700000000000003E-2</v>
      </c>
      <c r="N32">
        <v>90.331900000000005</v>
      </c>
      <c r="O32">
        <f t="shared" si="0"/>
        <v>1.1070445674001941</v>
      </c>
      <c r="Q32">
        <f t="shared" si="1"/>
        <v>67.757548383382797</v>
      </c>
      <c r="R32">
        <f t="shared" si="2"/>
        <v>0.80426787821624102</v>
      </c>
      <c r="S32">
        <f t="shared" si="3"/>
        <v>20.123191919460286</v>
      </c>
      <c r="V32">
        <f t="shared" si="5"/>
        <v>3.7350576659515147</v>
      </c>
      <c r="W32">
        <f t="shared" si="6"/>
        <v>0.17148120349029009</v>
      </c>
      <c r="X32">
        <f t="shared" si="7"/>
        <v>0.23812528644778175</v>
      </c>
      <c r="Y32">
        <f t="shared" si="8"/>
        <v>6.9899901030215652</v>
      </c>
      <c r="Z32">
        <f t="shared" si="9"/>
        <v>0.13716282190088405</v>
      </c>
      <c r="AA32">
        <f t="shared" si="10"/>
        <v>3.9521491056186929E-2</v>
      </c>
    </row>
    <row r="33" spans="1:27" x14ac:dyDescent="0.35">
      <c r="A33" t="s">
        <v>88</v>
      </c>
      <c r="B33" t="s">
        <v>54</v>
      </c>
      <c r="C33">
        <v>49.738300000000002</v>
      </c>
      <c r="D33">
        <v>0.65790000000000004</v>
      </c>
      <c r="E33">
        <v>29.1372</v>
      </c>
      <c r="F33">
        <v>5.6510999999999996</v>
      </c>
      <c r="G33">
        <v>2.9600000000000001E-2</v>
      </c>
      <c r="H33">
        <v>3.7191000000000001</v>
      </c>
      <c r="I33">
        <v>0.35020000000000001</v>
      </c>
      <c r="J33">
        <v>0.53239999999999998</v>
      </c>
      <c r="K33">
        <v>6.3650000000000002</v>
      </c>
      <c r="L33">
        <v>6.1899999999999997E-2</v>
      </c>
      <c r="M33">
        <v>3.09E-2</v>
      </c>
      <c r="N33">
        <v>96.273499999999999</v>
      </c>
      <c r="O33">
        <f t="shared" si="0"/>
        <v>1.0387063535590235</v>
      </c>
      <c r="Q33">
        <f t="shared" si="1"/>
        <v>51.663488225224782</v>
      </c>
      <c r="R33">
        <f t="shared" si="2"/>
        <v>0.68336491000648159</v>
      </c>
      <c r="T33">
        <f t="shared" si="4"/>
        <v>5.8698334745973977</v>
      </c>
      <c r="U33">
        <f>G33*O33</f>
        <v>3.0745708065347096E-2</v>
      </c>
      <c r="V33">
        <f t="shared" si="5"/>
        <v>3.8630527995213644</v>
      </c>
      <c r="W33">
        <f t="shared" si="6"/>
        <v>0.36375496501637006</v>
      </c>
      <c r="X33">
        <f t="shared" si="7"/>
        <v>0.55300726263482414</v>
      </c>
      <c r="Y33">
        <f t="shared" si="8"/>
        <v>6.6113659404031848</v>
      </c>
      <c r="Z33">
        <f t="shared" si="9"/>
        <v>6.4295923285303549E-2</v>
      </c>
      <c r="AA33">
        <f t="shared" si="10"/>
        <v>3.2096026324973825E-2</v>
      </c>
    </row>
    <row r="34" spans="1:27" x14ac:dyDescent="0.35">
      <c r="A34" t="s">
        <v>89</v>
      </c>
      <c r="B34" t="s">
        <v>54</v>
      </c>
      <c r="C34">
        <v>55.195399999999999</v>
      </c>
      <c r="D34">
        <v>0.87839999999999996</v>
      </c>
      <c r="E34">
        <v>21.423400000000001</v>
      </c>
      <c r="F34">
        <v>5.1134000000000004</v>
      </c>
      <c r="G34">
        <v>3.0000000000000001E-3</v>
      </c>
      <c r="H34">
        <v>3.6354000000000002</v>
      </c>
      <c r="I34">
        <v>0.26579999999999998</v>
      </c>
      <c r="J34">
        <v>0.32319999999999999</v>
      </c>
      <c r="K34">
        <v>6.3555999999999999</v>
      </c>
      <c r="L34">
        <v>6.3399999999999998E-2</v>
      </c>
      <c r="M34">
        <v>9.4000000000000004E-3</v>
      </c>
      <c r="N34">
        <v>93.266400000000004</v>
      </c>
      <c r="O34">
        <f t="shared" si="0"/>
        <v>1.072197490200115</v>
      </c>
      <c r="Q34">
        <f t="shared" si="1"/>
        <v>59.180369350591427</v>
      </c>
      <c r="R34">
        <f t="shared" si="2"/>
        <v>0.94181827539178098</v>
      </c>
      <c r="S34">
        <f t="shared" ref="S34:S63" si="12">E34*O34</f>
        <v>22.970115711553145</v>
      </c>
      <c r="T34">
        <f t="shared" si="4"/>
        <v>5.4825746463892688</v>
      </c>
      <c r="U34">
        <f>G34*O34</f>
        <v>3.216592470600345E-3</v>
      </c>
      <c r="V34">
        <f t="shared" si="5"/>
        <v>3.8978667558734985</v>
      </c>
      <c r="W34">
        <f t="shared" si="6"/>
        <v>0.28499009289519056</v>
      </c>
      <c r="X34">
        <f t="shared" si="7"/>
        <v>0.34653422883267715</v>
      </c>
      <c r="Y34">
        <f t="shared" si="8"/>
        <v>6.8144583687158509</v>
      </c>
      <c r="Z34">
        <f t="shared" si="9"/>
        <v>6.7977320878687283E-2</v>
      </c>
      <c r="AA34">
        <f t="shared" si="10"/>
        <v>1.0078656407881081E-2</v>
      </c>
    </row>
    <row r="35" spans="1:27" x14ac:dyDescent="0.35">
      <c r="A35" t="s">
        <v>90</v>
      </c>
      <c r="B35" t="s">
        <v>60</v>
      </c>
      <c r="C35">
        <v>67.573899999999995</v>
      </c>
      <c r="D35">
        <v>0.35830000000000001</v>
      </c>
      <c r="E35">
        <v>14.0609</v>
      </c>
      <c r="F35">
        <v>7.2919</v>
      </c>
      <c r="G35">
        <v>1.15E-2</v>
      </c>
      <c r="H35">
        <v>3.8475000000000001</v>
      </c>
      <c r="I35">
        <v>0.1114</v>
      </c>
      <c r="J35">
        <v>0.23719999999999999</v>
      </c>
      <c r="K35">
        <v>3.7469000000000001</v>
      </c>
      <c r="L35">
        <v>4.2200000000000001E-2</v>
      </c>
      <c r="M35">
        <v>1.0200000000000001E-2</v>
      </c>
      <c r="N35">
        <v>97.291899999999998</v>
      </c>
      <c r="O35">
        <f t="shared" si="0"/>
        <v>1.0278347940578816</v>
      </c>
      <c r="Q35">
        <f t="shared" si="1"/>
        <v>69.454805590187874</v>
      </c>
      <c r="R35">
        <f t="shared" si="2"/>
        <v>0.36827320671093899</v>
      </c>
      <c r="S35">
        <f t="shared" si="12"/>
        <v>14.452282255768468</v>
      </c>
      <c r="T35">
        <f t="shared" si="4"/>
        <v>7.4948685347906672</v>
      </c>
      <c r="U35">
        <f>G35*O35</f>
        <v>1.1820100131665639E-2</v>
      </c>
      <c r="V35">
        <f t="shared" si="5"/>
        <v>3.9545943701376993</v>
      </c>
      <c r="W35">
        <f t="shared" si="6"/>
        <v>0.11450079605804801</v>
      </c>
      <c r="X35">
        <f t="shared" si="7"/>
        <v>0.2438024131505295</v>
      </c>
      <c r="Y35">
        <f t="shared" si="8"/>
        <v>3.8511941898554767</v>
      </c>
      <c r="Z35">
        <f t="shared" si="9"/>
        <v>4.3374628309242602E-2</v>
      </c>
      <c r="AA35">
        <f t="shared" si="10"/>
        <v>1.0483914899390392E-2</v>
      </c>
    </row>
    <row r="36" spans="1:27" x14ac:dyDescent="0.35">
      <c r="A36" t="s">
        <v>91</v>
      </c>
      <c r="B36" t="s">
        <v>54</v>
      </c>
      <c r="C36">
        <v>56.958599999999997</v>
      </c>
      <c r="D36">
        <v>1.4638</v>
      </c>
      <c r="E36">
        <v>21.554300000000001</v>
      </c>
      <c r="F36">
        <v>6.0149999999999997</v>
      </c>
      <c r="G36">
        <v>7.6E-3</v>
      </c>
      <c r="H36">
        <v>3.8378999999999999</v>
      </c>
      <c r="I36">
        <v>0.17</v>
      </c>
      <c r="J36">
        <v>0.32429999999999998</v>
      </c>
      <c r="K36">
        <v>6.4271000000000003</v>
      </c>
      <c r="L36">
        <v>5.16E-2</v>
      </c>
      <c r="M36">
        <v>3.5099999999999999E-2</v>
      </c>
      <c r="N36">
        <v>96.845200000000006</v>
      </c>
      <c r="O36">
        <f t="shared" si="0"/>
        <v>1.0325746319129583</v>
      </c>
      <c r="Q36">
        <f t="shared" si="1"/>
        <v>58.814005429277422</v>
      </c>
      <c r="R36">
        <f t="shared" si="2"/>
        <v>1.5114827461941884</v>
      </c>
      <c r="S36">
        <f t="shared" si="12"/>
        <v>22.25642338864148</v>
      </c>
      <c r="T36">
        <f t="shared" si="4"/>
        <v>6.2109364109564433</v>
      </c>
      <c r="U36">
        <f>G36*O36</f>
        <v>7.8475672025384823E-3</v>
      </c>
      <c r="V36">
        <f t="shared" si="5"/>
        <v>3.9629181798187423</v>
      </c>
      <c r="W36">
        <f t="shared" si="6"/>
        <v>0.17553768742520293</v>
      </c>
      <c r="X36">
        <f t="shared" si="7"/>
        <v>0.33486395312937234</v>
      </c>
      <c r="Y36">
        <f t="shared" si="8"/>
        <v>6.6364604167677745</v>
      </c>
      <c r="Z36">
        <f t="shared" si="9"/>
        <v>5.3280851006708645E-2</v>
      </c>
      <c r="AA36">
        <f t="shared" si="10"/>
        <v>3.6243369580144832E-2</v>
      </c>
    </row>
    <row r="37" spans="1:27" x14ac:dyDescent="0.35">
      <c r="A37" t="s">
        <v>92</v>
      </c>
      <c r="B37" t="s">
        <v>54</v>
      </c>
      <c r="C37">
        <v>57.735399999999998</v>
      </c>
      <c r="D37">
        <v>1.2616000000000001</v>
      </c>
      <c r="E37">
        <v>20.483000000000001</v>
      </c>
      <c r="F37">
        <v>5.6711999999999998</v>
      </c>
      <c r="G37">
        <v>8.8000000000000005E-3</v>
      </c>
      <c r="H37">
        <v>3.8675000000000002</v>
      </c>
      <c r="I37">
        <v>0.1588</v>
      </c>
      <c r="J37">
        <v>1.0082</v>
      </c>
      <c r="K37">
        <v>5.8102</v>
      </c>
      <c r="L37">
        <v>2.2100000000000002E-2</v>
      </c>
      <c r="M37">
        <v>3.0300000000000001E-2</v>
      </c>
      <c r="N37">
        <v>96.057000000000002</v>
      </c>
      <c r="O37">
        <f t="shared" si="0"/>
        <v>1.0410474603126683</v>
      </c>
      <c r="Q37">
        <f t="shared" si="1"/>
        <v>60.105291540136022</v>
      </c>
      <c r="R37">
        <f t="shared" si="2"/>
        <v>1.3133854759304624</v>
      </c>
      <c r="S37">
        <f t="shared" si="12"/>
        <v>21.323775129584384</v>
      </c>
      <c r="T37">
        <f t="shared" si="4"/>
        <v>5.9039883569252041</v>
      </c>
      <c r="U37">
        <f>G37*O37</f>
        <v>9.1612176507514815E-3</v>
      </c>
      <c r="V37">
        <f t="shared" si="5"/>
        <v>4.0262510527592443</v>
      </c>
      <c r="W37">
        <f t="shared" si="6"/>
        <v>0.16531833669765172</v>
      </c>
      <c r="X37">
        <f t="shared" si="7"/>
        <v>1.0495840494872322</v>
      </c>
      <c r="Y37">
        <f t="shared" si="8"/>
        <v>6.048693953908665</v>
      </c>
      <c r="Z37">
        <f t="shared" si="9"/>
        <v>2.3007148872909972E-2</v>
      </c>
      <c r="AA37">
        <f t="shared" si="10"/>
        <v>3.1543738047473846E-2</v>
      </c>
    </row>
    <row r="38" spans="1:27" x14ac:dyDescent="0.35">
      <c r="A38" t="s">
        <v>93</v>
      </c>
      <c r="B38" t="s">
        <v>54</v>
      </c>
      <c r="C38">
        <v>52.381900000000002</v>
      </c>
      <c r="D38">
        <v>0.77610000000000001</v>
      </c>
      <c r="E38">
        <v>19.989999999999998</v>
      </c>
      <c r="F38">
        <v>5.3699000000000003</v>
      </c>
      <c r="G38">
        <v>-2.4400000000000002E-2</v>
      </c>
      <c r="H38">
        <v>3.7317</v>
      </c>
      <c r="I38">
        <v>0.29620000000000002</v>
      </c>
      <c r="J38">
        <v>0.29659999999999997</v>
      </c>
      <c r="K38">
        <v>6.7127999999999997</v>
      </c>
      <c r="L38">
        <v>1.4363999999999999</v>
      </c>
      <c r="M38">
        <v>-0.14979999999999999</v>
      </c>
      <c r="N38">
        <v>90.991600000000005</v>
      </c>
      <c r="O38">
        <f t="shared" si="0"/>
        <v>1.1011105801311201</v>
      </c>
      <c r="Q38">
        <f t="shared" si="1"/>
        <v>57.678264297370319</v>
      </c>
      <c r="R38">
        <f t="shared" si="2"/>
        <v>0.85457192123976233</v>
      </c>
      <c r="S38">
        <f t="shared" si="12"/>
        <v>22.01120049682109</v>
      </c>
      <c r="T38">
        <f t="shared" si="4"/>
        <v>5.9128537042461016</v>
      </c>
      <c r="V38">
        <f t="shared" si="5"/>
        <v>4.1090143518753006</v>
      </c>
      <c r="W38">
        <f t="shared" si="6"/>
        <v>0.32614895383483777</v>
      </c>
      <c r="X38">
        <f t="shared" si="7"/>
        <v>0.32658939806689019</v>
      </c>
      <c r="Y38">
        <f t="shared" si="8"/>
        <v>7.3915351023041822</v>
      </c>
    </row>
    <row r="39" spans="1:27" x14ac:dyDescent="0.35">
      <c r="A39" t="s">
        <v>94</v>
      </c>
      <c r="B39" t="s">
        <v>60</v>
      </c>
      <c r="C39">
        <v>60.632800000000003</v>
      </c>
      <c r="D39">
        <v>0.4945</v>
      </c>
      <c r="E39">
        <v>17.735299999999999</v>
      </c>
      <c r="F39">
        <v>2.5821000000000001</v>
      </c>
      <c r="G39">
        <v>2.7000000000000001E-3</v>
      </c>
      <c r="H39">
        <v>3.819</v>
      </c>
      <c r="I39">
        <v>0.17030000000000001</v>
      </c>
      <c r="J39">
        <v>0.90539999999999998</v>
      </c>
      <c r="K39">
        <v>5.7252999999999998</v>
      </c>
      <c r="L39">
        <v>0.1052</v>
      </c>
      <c r="M39">
        <v>6.0000000000000001E-3</v>
      </c>
      <c r="N39">
        <v>92.178399999999996</v>
      </c>
      <c r="O39">
        <f t="shared" si="0"/>
        <v>1.0848504967530423</v>
      </c>
      <c r="Q39">
        <f t="shared" si="1"/>
        <v>65.777523199527863</v>
      </c>
      <c r="R39">
        <f t="shared" si="2"/>
        <v>0.53645857064437941</v>
      </c>
      <c r="S39">
        <f t="shared" si="12"/>
        <v>19.24014901506423</v>
      </c>
      <c r="T39">
        <f t="shared" si="4"/>
        <v>2.8011924676660307</v>
      </c>
      <c r="U39">
        <f>G39*O39</f>
        <v>2.9290963412332144E-3</v>
      </c>
      <c r="V39">
        <f t="shared" si="5"/>
        <v>4.1430440470998686</v>
      </c>
      <c r="W39">
        <f t="shared" si="6"/>
        <v>0.18475003959704311</v>
      </c>
      <c r="X39">
        <f t="shared" si="7"/>
        <v>0.98222363976020455</v>
      </c>
      <c r="Y39">
        <f t="shared" si="8"/>
        <v>6.211094549060193</v>
      </c>
      <c r="Z39">
        <f t="shared" si="9"/>
        <v>0.11412627225842006</v>
      </c>
      <c r="AA39">
        <f t="shared" ref="AA39:AA63" si="13">M39*O39</f>
        <v>6.5091029805182544E-3</v>
      </c>
    </row>
    <row r="40" spans="1:27" x14ac:dyDescent="0.35">
      <c r="A40" t="s">
        <v>95</v>
      </c>
      <c r="B40" t="s">
        <v>96</v>
      </c>
      <c r="C40">
        <v>55.087400000000002</v>
      </c>
      <c r="D40">
        <v>1.2118</v>
      </c>
      <c r="E40">
        <v>22.922699999999999</v>
      </c>
      <c r="F40">
        <v>5.5899000000000001</v>
      </c>
      <c r="G40">
        <v>1.11E-2</v>
      </c>
      <c r="H40">
        <v>4.0678000000000001</v>
      </c>
      <c r="I40">
        <v>0.21659999999999999</v>
      </c>
      <c r="J40">
        <v>0.1623</v>
      </c>
      <c r="K40">
        <v>7.5347</v>
      </c>
      <c r="L40">
        <v>5.5800000000000002E-2</v>
      </c>
      <c r="M40">
        <v>3.2300000000000002E-2</v>
      </c>
      <c r="N40">
        <v>96.892399999999995</v>
      </c>
      <c r="O40">
        <f t="shared" si="0"/>
        <v>1.0320726909437683</v>
      </c>
      <c r="Q40">
        <f t="shared" si="1"/>
        <v>56.854201155095744</v>
      </c>
      <c r="R40">
        <f t="shared" si="2"/>
        <v>1.2506656868856585</v>
      </c>
      <c r="S40">
        <f t="shared" si="12"/>
        <v>23.657892672696718</v>
      </c>
      <c r="T40">
        <f t="shared" si="4"/>
        <v>5.7691831351065703</v>
      </c>
      <c r="U40">
        <f>G40*O40</f>
        <v>1.1456006869475829E-2</v>
      </c>
      <c r="V40">
        <f t="shared" si="5"/>
        <v>4.1982652922210608</v>
      </c>
      <c r="W40">
        <f t="shared" si="6"/>
        <v>0.22354694485842019</v>
      </c>
      <c r="X40">
        <f t="shared" si="7"/>
        <v>0.16750539774017359</v>
      </c>
      <c r="Y40">
        <f t="shared" si="8"/>
        <v>7.7763581044540109</v>
      </c>
      <c r="Z40">
        <f t="shared" si="9"/>
        <v>5.7589656154662272E-2</v>
      </c>
      <c r="AA40">
        <f t="shared" si="13"/>
        <v>3.3335947917483719E-2</v>
      </c>
    </row>
    <row r="41" spans="1:27" x14ac:dyDescent="0.35">
      <c r="A41" t="s">
        <v>97</v>
      </c>
      <c r="B41" t="s">
        <v>54</v>
      </c>
      <c r="C41">
        <v>59.421999999999997</v>
      </c>
      <c r="D41">
        <v>0.88839999999999997</v>
      </c>
      <c r="E41">
        <v>19.446999999999999</v>
      </c>
      <c r="F41">
        <v>6.9629000000000003</v>
      </c>
      <c r="G41">
        <v>3.2000000000000001E-2</v>
      </c>
      <c r="H41">
        <v>4.1247999999999996</v>
      </c>
      <c r="I41">
        <v>0.16070000000000001</v>
      </c>
      <c r="J41">
        <v>0.60350000000000004</v>
      </c>
      <c r="K41">
        <v>6.1357999999999997</v>
      </c>
      <c r="L41">
        <v>3.7600000000000001E-2</v>
      </c>
      <c r="M41">
        <v>6.4999999999999997E-3</v>
      </c>
      <c r="N41">
        <v>97.821299999999994</v>
      </c>
      <c r="O41">
        <f t="shared" si="0"/>
        <v>1.0222732904523766</v>
      </c>
      <c r="Q41">
        <f t="shared" si="1"/>
        <v>60.745523465261115</v>
      </c>
      <c r="R41">
        <f t="shared" si="2"/>
        <v>0.90818759123789128</v>
      </c>
      <c r="S41">
        <f t="shared" si="12"/>
        <v>19.880148679427368</v>
      </c>
      <c r="T41">
        <f t="shared" si="4"/>
        <v>7.1179866940908534</v>
      </c>
      <c r="U41">
        <f>G41*O41</f>
        <v>3.2712745294476049E-2</v>
      </c>
      <c r="V41">
        <f t="shared" si="5"/>
        <v>4.2166728684579624</v>
      </c>
      <c r="W41">
        <f t="shared" si="6"/>
        <v>0.16427931777569693</v>
      </c>
      <c r="X41">
        <f t="shared" si="7"/>
        <v>0.6169419307880093</v>
      </c>
      <c r="Y41">
        <f t="shared" si="8"/>
        <v>6.2724644555576923</v>
      </c>
      <c r="Z41">
        <f t="shared" si="9"/>
        <v>3.8437475721009362E-2</v>
      </c>
      <c r="AA41">
        <f t="shared" si="13"/>
        <v>6.6447763879404478E-3</v>
      </c>
    </row>
    <row r="42" spans="1:27" x14ac:dyDescent="0.35">
      <c r="A42" t="s">
        <v>98</v>
      </c>
      <c r="B42" t="s">
        <v>60</v>
      </c>
      <c r="C42">
        <v>55.543599999999998</v>
      </c>
      <c r="D42">
        <v>0.73899999999999999</v>
      </c>
      <c r="E42">
        <v>19.762499999999999</v>
      </c>
      <c r="F42">
        <v>3.3999999999999998E-3</v>
      </c>
      <c r="G42">
        <v>-2.3E-3</v>
      </c>
      <c r="H42">
        <v>3.7742</v>
      </c>
      <c r="I42">
        <v>0.77490000000000003</v>
      </c>
      <c r="J42">
        <v>0.29609999999999997</v>
      </c>
      <c r="K42">
        <v>7.1547999999999998</v>
      </c>
      <c r="L42">
        <v>0.54810000000000003</v>
      </c>
      <c r="M42">
        <v>1.7299999999999999E-2</v>
      </c>
      <c r="N42">
        <v>88.614000000000004</v>
      </c>
      <c r="O42">
        <f t="shared" si="0"/>
        <v>1.1285204194484697</v>
      </c>
      <c r="Q42">
        <f t="shared" si="1"/>
        <v>62.682086769678023</v>
      </c>
      <c r="R42">
        <f t="shared" si="2"/>
        <v>0.83397658997241908</v>
      </c>
      <c r="S42">
        <f t="shared" si="12"/>
        <v>22.302384789350381</v>
      </c>
      <c r="V42">
        <f t="shared" si="5"/>
        <v>4.259261767082414</v>
      </c>
      <c r="W42">
        <f t="shared" si="6"/>
        <v>0.87449047303061922</v>
      </c>
      <c r="X42">
        <f t="shared" si="7"/>
        <v>0.33415489619869188</v>
      </c>
      <c r="Y42">
        <f t="shared" si="8"/>
        <v>8.0743378970699116</v>
      </c>
      <c r="Z42">
        <f t="shared" si="9"/>
        <v>0.6185420418997063</v>
      </c>
      <c r="AA42">
        <f t="shared" si="13"/>
        <v>1.9523403256458526E-2</v>
      </c>
    </row>
    <row r="43" spans="1:27" x14ac:dyDescent="0.35">
      <c r="A43" t="s">
        <v>99</v>
      </c>
      <c r="B43" t="s">
        <v>54</v>
      </c>
      <c r="C43">
        <v>49.303100000000001</v>
      </c>
      <c r="D43">
        <v>10.219200000000001</v>
      </c>
      <c r="E43">
        <v>17.0061</v>
      </c>
      <c r="F43">
        <v>7.9172000000000002</v>
      </c>
      <c r="G43">
        <v>2.1299999999999999E-2</v>
      </c>
      <c r="H43">
        <v>4.0438000000000001</v>
      </c>
      <c r="I43">
        <v>0.2278</v>
      </c>
      <c r="J43">
        <v>0.1618</v>
      </c>
      <c r="K43">
        <v>5.7514000000000003</v>
      </c>
      <c r="L43">
        <v>6.3500000000000001E-2</v>
      </c>
      <c r="M43">
        <v>1.3299999999999999E-2</v>
      </c>
      <c r="N43">
        <v>94.7286</v>
      </c>
      <c r="O43">
        <f t="shared" si="0"/>
        <v>1.0556485112716869</v>
      </c>
      <c r="Q43">
        <f t="shared" si="1"/>
        <v>52.046744116079104</v>
      </c>
      <c r="S43">
        <f t="shared" si="12"/>
        <v>17.952464147537434</v>
      </c>
      <c r="T43">
        <f t="shared" si="4"/>
        <v>8.3577803934401995</v>
      </c>
      <c r="U43">
        <f>G43*O43</f>
        <v>2.248531329008693E-2</v>
      </c>
      <c r="V43">
        <f t="shared" si="5"/>
        <v>4.2688314498804472</v>
      </c>
      <c r="W43">
        <f t="shared" si="6"/>
        <v>0.24047673086769028</v>
      </c>
      <c r="X43">
        <f t="shared" si="7"/>
        <v>0.17080392912375894</v>
      </c>
      <c r="Y43">
        <f t="shared" si="8"/>
        <v>6.0714568477279807</v>
      </c>
      <c r="Z43">
        <f t="shared" si="9"/>
        <v>6.7033680465752116E-2</v>
      </c>
      <c r="AA43">
        <f t="shared" si="13"/>
        <v>1.4040125199913435E-2</v>
      </c>
    </row>
    <row r="44" spans="1:27" x14ac:dyDescent="0.35">
      <c r="A44" t="s">
        <v>100</v>
      </c>
      <c r="B44" t="s">
        <v>54</v>
      </c>
      <c r="C44">
        <v>53.208100000000002</v>
      </c>
      <c r="D44">
        <v>1.3976</v>
      </c>
      <c r="E44">
        <v>19.674900000000001</v>
      </c>
      <c r="F44">
        <v>6.4569999999999999</v>
      </c>
      <c r="G44">
        <v>5.8999999999999999E-3</v>
      </c>
      <c r="H44">
        <v>4.1241000000000003</v>
      </c>
      <c r="I44">
        <v>1.9805999999999999</v>
      </c>
      <c r="J44">
        <v>0.1772</v>
      </c>
      <c r="K44">
        <v>6.46</v>
      </c>
      <c r="L44">
        <v>1.3808</v>
      </c>
      <c r="M44">
        <v>1.47E-2</v>
      </c>
      <c r="N44">
        <v>94.880899999999997</v>
      </c>
      <c r="O44">
        <f t="shared" si="0"/>
        <v>1.0539529030605741</v>
      </c>
      <c r="Q44">
        <f t="shared" si="1"/>
        <v>56.078831461337337</v>
      </c>
      <c r="R44">
        <f t="shared" si="2"/>
        <v>1.4730045773174583</v>
      </c>
      <c r="S44">
        <f t="shared" si="12"/>
        <v>20.736417972426491</v>
      </c>
      <c r="T44">
        <f t="shared" si="4"/>
        <v>6.805373895062127</v>
      </c>
      <c r="U44">
        <f>G44*O44</f>
        <v>6.2183221280573868E-3</v>
      </c>
      <c r="V44">
        <f t="shared" si="5"/>
        <v>4.3466071675121141</v>
      </c>
      <c r="W44">
        <f t="shared" si="6"/>
        <v>2.0874591198017729</v>
      </c>
      <c r="X44">
        <f t="shared" si="7"/>
        <v>0.18676045442233372</v>
      </c>
      <c r="Y44">
        <f t="shared" si="8"/>
        <v>6.8085357537713085</v>
      </c>
      <c r="AA44">
        <f t="shared" si="13"/>
        <v>1.5493107674990439E-2</v>
      </c>
    </row>
    <row r="45" spans="1:27" x14ac:dyDescent="0.35">
      <c r="A45" t="s">
        <v>101</v>
      </c>
      <c r="B45" t="s">
        <v>54</v>
      </c>
      <c r="C45">
        <v>53.879899999999999</v>
      </c>
      <c r="D45">
        <v>0.91649999999999998</v>
      </c>
      <c r="E45">
        <v>21.685500000000001</v>
      </c>
      <c r="F45">
        <v>7.0666000000000002</v>
      </c>
      <c r="G45">
        <v>1.4E-2</v>
      </c>
      <c r="H45">
        <v>4.1458000000000004</v>
      </c>
      <c r="I45">
        <v>0.2843</v>
      </c>
      <c r="J45">
        <v>0.63470000000000004</v>
      </c>
      <c r="K45">
        <v>6.4771999999999998</v>
      </c>
      <c r="L45">
        <v>0.13850000000000001</v>
      </c>
      <c r="M45">
        <v>1.8599999999999998E-2</v>
      </c>
      <c r="N45">
        <v>95.261600000000001</v>
      </c>
      <c r="O45">
        <f t="shared" si="0"/>
        <v>1.049740923939972</v>
      </c>
      <c r="Q45">
        <f t="shared" si="1"/>
        <v>56.559936007793297</v>
      </c>
      <c r="R45">
        <f t="shared" si="2"/>
        <v>0.96208755679098434</v>
      </c>
      <c r="S45">
        <f t="shared" si="12"/>
        <v>22.764156806100264</v>
      </c>
      <c r="T45">
        <f t="shared" si="4"/>
        <v>7.4180992131142061</v>
      </c>
      <c r="U45">
        <f>G45*O45</f>
        <v>1.4696372935159609E-2</v>
      </c>
      <c r="V45">
        <f t="shared" si="5"/>
        <v>4.3520159224703363</v>
      </c>
      <c r="W45">
        <f t="shared" si="6"/>
        <v>0.29844134467613403</v>
      </c>
      <c r="X45">
        <f t="shared" si="7"/>
        <v>0.66627056442470023</v>
      </c>
      <c r="Y45">
        <f t="shared" si="8"/>
        <v>6.7993819125439865</v>
      </c>
      <c r="Z45">
        <f t="shared" si="9"/>
        <v>0.14538911796568613</v>
      </c>
      <c r="AA45">
        <f t="shared" si="13"/>
        <v>1.9525181185283479E-2</v>
      </c>
    </row>
    <row r="46" spans="1:27" x14ac:dyDescent="0.35">
      <c r="A46" t="s">
        <v>102</v>
      </c>
      <c r="B46" t="s">
        <v>54</v>
      </c>
      <c r="C46">
        <v>54.529499999999999</v>
      </c>
      <c r="D46">
        <v>0.81379999999999997</v>
      </c>
      <c r="E46">
        <v>21.588100000000001</v>
      </c>
      <c r="F46">
        <v>6.8699000000000003</v>
      </c>
      <c r="G46">
        <v>-3.2000000000000002E-3</v>
      </c>
      <c r="H46">
        <v>4.1784999999999997</v>
      </c>
      <c r="I46">
        <v>0.18479999999999999</v>
      </c>
      <c r="J46">
        <v>0.28660000000000002</v>
      </c>
      <c r="K46">
        <v>6.6154000000000002</v>
      </c>
      <c r="L46">
        <v>4.8800000000000003E-2</v>
      </c>
      <c r="M46">
        <v>3.2599999999999997E-2</v>
      </c>
      <c r="N46">
        <v>95.147999999999996</v>
      </c>
      <c r="O46">
        <f t="shared" si="0"/>
        <v>1.0510295885849779</v>
      </c>
      <c r="Q46">
        <f t="shared" si="1"/>
        <v>57.31211795074455</v>
      </c>
      <c r="R46">
        <f t="shared" si="2"/>
        <v>0.85532787919045494</v>
      </c>
      <c r="S46">
        <f t="shared" si="12"/>
        <v>22.68973186133136</v>
      </c>
      <c r="T46">
        <f t="shared" si="4"/>
        <v>7.2204681706199398</v>
      </c>
      <c r="V46">
        <f t="shared" si="5"/>
        <v>4.3917271359023298</v>
      </c>
      <c r="W46">
        <f t="shared" si="6"/>
        <v>0.19423026797050391</v>
      </c>
      <c r="X46">
        <f t="shared" si="7"/>
        <v>0.30122508008845467</v>
      </c>
      <c r="Y46">
        <f t="shared" si="8"/>
        <v>6.952981140325063</v>
      </c>
      <c r="Z46">
        <f t="shared" si="9"/>
        <v>5.129024392294692E-2</v>
      </c>
      <c r="AA46">
        <f t="shared" si="13"/>
        <v>3.4263564587870277E-2</v>
      </c>
    </row>
    <row r="47" spans="1:27" x14ac:dyDescent="0.35">
      <c r="A47" t="s">
        <v>103</v>
      </c>
      <c r="B47" t="s">
        <v>54</v>
      </c>
      <c r="C47">
        <v>54.455599999999997</v>
      </c>
      <c r="D47">
        <v>0.70540000000000003</v>
      </c>
      <c r="E47">
        <v>21.6647</v>
      </c>
      <c r="F47">
        <v>6.9598000000000004</v>
      </c>
      <c r="G47">
        <v>2.41E-2</v>
      </c>
      <c r="H47">
        <v>4.4066999999999998</v>
      </c>
      <c r="I47">
        <v>0.1885</v>
      </c>
      <c r="J47">
        <v>0.17030000000000001</v>
      </c>
      <c r="K47">
        <v>6.8667999999999996</v>
      </c>
      <c r="L47">
        <v>3.85E-2</v>
      </c>
      <c r="M47">
        <v>2.69E-2</v>
      </c>
      <c r="N47">
        <v>95.507199999999997</v>
      </c>
      <c r="O47">
        <f t="shared" si="0"/>
        <v>1.0470403833005435</v>
      </c>
      <c r="Q47">
        <f t="shared" si="1"/>
        <v>57.017212296861075</v>
      </c>
      <c r="R47">
        <f t="shared" si="2"/>
        <v>0.7385822863802034</v>
      </c>
      <c r="S47">
        <f t="shared" si="12"/>
        <v>22.683815792091284</v>
      </c>
      <c r="T47">
        <f t="shared" si="4"/>
        <v>7.2871916596951234</v>
      </c>
      <c r="U47">
        <f>G47*O47</f>
        <v>2.5233673237543098E-2</v>
      </c>
      <c r="V47">
        <f t="shared" si="5"/>
        <v>4.6139928570905049</v>
      </c>
      <c r="W47">
        <f t="shared" si="6"/>
        <v>0.19736711225215245</v>
      </c>
      <c r="X47">
        <f t="shared" si="7"/>
        <v>0.17831097727608256</v>
      </c>
      <c r="Y47">
        <f t="shared" si="8"/>
        <v>7.1898169040481719</v>
      </c>
      <c r="Z47">
        <f t="shared" si="9"/>
        <v>4.0311054757070926E-2</v>
      </c>
      <c r="AA47">
        <f t="shared" si="13"/>
        <v>2.8165386310784621E-2</v>
      </c>
    </row>
    <row r="48" spans="1:27" x14ac:dyDescent="0.35">
      <c r="A48" t="s">
        <v>104</v>
      </c>
      <c r="B48" t="s">
        <v>60</v>
      </c>
      <c r="C48">
        <v>62.067900000000002</v>
      </c>
      <c r="D48">
        <v>0.44280000000000003</v>
      </c>
      <c r="E48">
        <v>16.014099999999999</v>
      </c>
      <c r="F48">
        <v>-5.9999999999999995E-4</v>
      </c>
      <c r="G48">
        <v>-1.2999999999999999E-3</v>
      </c>
      <c r="H48">
        <v>4.0708000000000002</v>
      </c>
      <c r="I48">
        <v>8.4500000000000006E-2</v>
      </c>
      <c r="J48">
        <v>0.16059999999999999</v>
      </c>
      <c r="K48">
        <v>5.0983999999999998</v>
      </c>
      <c r="L48">
        <v>5.6800000000000003E-2</v>
      </c>
      <c r="M48">
        <v>2.9899999999999999E-2</v>
      </c>
      <c r="N48">
        <v>88.025899999999993</v>
      </c>
      <c r="O48">
        <f t="shared" si="0"/>
        <v>1.1360550941278449</v>
      </c>
      <c r="Q48">
        <f t="shared" si="1"/>
        <v>70.512553976817671</v>
      </c>
      <c r="R48">
        <f t="shared" si="2"/>
        <v>0.50304519567980976</v>
      </c>
      <c r="S48">
        <f t="shared" si="12"/>
        <v>18.19289988287272</v>
      </c>
      <c r="V48">
        <f t="shared" si="5"/>
        <v>4.6246530771756316</v>
      </c>
      <c r="W48">
        <f t="shared" si="6"/>
        <v>9.5996655453802898E-2</v>
      </c>
      <c r="X48">
        <f t="shared" si="7"/>
        <v>0.18245044811693187</v>
      </c>
      <c r="Y48">
        <f t="shared" si="8"/>
        <v>5.7920632919014041</v>
      </c>
      <c r="Z48">
        <f t="shared" si="9"/>
        <v>6.4527929346461593E-2</v>
      </c>
      <c r="AA48">
        <f t="shared" si="13"/>
        <v>3.3968047314422559E-2</v>
      </c>
    </row>
    <row r="49" spans="1:27" x14ac:dyDescent="0.35">
      <c r="A49" t="s">
        <v>105</v>
      </c>
      <c r="B49" t="s">
        <v>60</v>
      </c>
      <c r="C49">
        <v>63.4056</v>
      </c>
      <c r="D49">
        <v>0.48199999999999998</v>
      </c>
      <c r="E49">
        <v>15.4877</v>
      </c>
      <c r="F49">
        <v>1.4E-3</v>
      </c>
      <c r="G49">
        <v>-1.6999999999999999E-3</v>
      </c>
      <c r="H49">
        <v>4.1482999999999999</v>
      </c>
      <c r="I49">
        <v>7.0400000000000004E-2</v>
      </c>
      <c r="J49">
        <v>0.1623</v>
      </c>
      <c r="K49">
        <v>4.8136000000000001</v>
      </c>
      <c r="L49">
        <v>3.5400000000000001E-2</v>
      </c>
      <c r="M49">
        <v>2.0199999999999999E-2</v>
      </c>
      <c r="N49">
        <v>88.626900000000006</v>
      </c>
      <c r="O49">
        <f t="shared" si="0"/>
        <v>1.1283472420936709</v>
      </c>
      <c r="Q49">
        <f t="shared" si="1"/>
        <v>71.543533893294452</v>
      </c>
      <c r="R49">
        <f t="shared" si="2"/>
        <v>0.54386337068914936</v>
      </c>
      <c r="S49">
        <f t="shared" si="12"/>
        <v>17.475503581374145</v>
      </c>
      <c r="V49">
        <f t="shared" si="5"/>
        <v>4.6807228643771746</v>
      </c>
      <c r="W49">
        <f t="shared" si="6"/>
        <v>7.9435645843394437E-2</v>
      </c>
      <c r="X49">
        <f t="shared" si="7"/>
        <v>0.18313075739180279</v>
      </c>
      <c r="Y49">
        <f t="shared" si="8"/>
        <v>5.4314122845420947</v>
      </c>
      <c r="Z49">
        <f t="shared" si="9"/>
        <v>3.9943492370115949E-2</v>
      </c>
      <c r="AA49">
        <f t="shared" si="13"/>
        <v>2.2792614290292151E-2</v>
      </c>
    </row>
    <row r="50" spans="1:27" x14ac:dyDescent="0.35">
      <c r="A50" t="s">
        <v>106</v>
      </c>
      <c r="B50" t="s">
        <v>60</v>
      </c>
      <c r="C50">
        <v>53.367199999999997</v>
      </c>
      <c r="D50">
        <v>0.79120000000000001</v>
      </c>
      <c r="E50">
        <v>21.7806</v>
      </c>
      <c r="F50">
        <v>3.5514000000000001</v>
      </c>
      <c r="G50">
        <v>-4.3E-3</v>
      </c>
      <c r="H50">
        <v>4.3738000000000001</v>
      </c>
      <c r="I50">
        <v>9.8900000000000002E-2</v>
      </c>
      <c r="J50">
        <v>1.5973999999999999</v>
      </c>
      <c r="K50">
        <v>7.0690999999999997</v>
      </c>
      <c r="L50">
        <v>6.4500000000000002E-2</v>
      </c>
      <c r="M50">
        <v>3.4099999999999998E-2</v>
      </c>
      <c r="N50">
        <v>92.727999999999994</v>
      </c>
      <c r="O50">
        <f t="shared" si="0"/>
        <v>1.078470599273758</v>
      </c>
      <c r="Q50">
        <f t="shared" si="1"/>
        <v>57.554956165562494</v>
      </c>
      <c r="R50">
        <f t="shared" si="2"/>
        <v>0.85328593814539733</v>
      </c>
      <c r="S50">
        <f t="shared" si="12"/>
        <v>23.489736734542014</v>
      </c>
      <c r="T50">
        <f t="shared" si="4"/>
        <v>3.8300804862608242</v>
      </c>
      <c r="V50">
        <f t="shared" si="5"/>
        <v>4.7170147071035631</v>
      </c>
      <c r="W50">
        <f t="shared" si="6"/>
        <v>0.10666074226817467</v>
      </c>
      <c r="X50">
        <f t="shared" si="7"/>
        <v>1.722748935279901</v>
      </c>
      <c r="Y50">
        <f t="shared" si="8"/>
        <v>7.6238165133261226</v>
      </c>
      <c r="Z50">
        <f t="shared" si="9"/>
        <v>6.9561353653157396E-2</v>
      </c>
      <c r="AA50">
        <f t="shared" si="13"/>
        <v>3.6775847435235147E-2</v>
      </c>
    </row>
    <row r="51" spans="1:27" x14ac:dyDescent="0.35">
      <c r="A51" t="s">
        <v>107</v>
      </c>
      <c r="B51" t="s">
        <v>60</v>
      </c>
      <c r="C51">
        <v>50.654800000000002</v>
      </c>
      <c r="D51">
        <v>2.9561999999999999</v>
      </c>
      <c r="E51">
        <v>23.4862</v>
      </c>
      <c r="F51">
        <v>5.7491000000000003</v>
      </c>
      <c r="G51">
        <v>1.7600000000000001E-2</v>
      </c>
      <c r="H51">
        <v>4.548</v>
      </c>
      <c r="I51">
        <v>9.74E-2</v>
      </c>
      <c r="J51">
        <v>7.6300000000000007E-2</v>
      </c>
      <c r="K51">
        <v>7.3936999999999999</v>
      </c>
      <c r="L51">
        <v>3.27E-2</v>
      </c>
      <c r="M51">
        <v>3.32E-2</v>
      </c>
      <c r="N51">
        <v>95.045299999999997</v>
      </c>
      <c r="O51">
        <f t="shared" si="0"/>
        <v>1.0521309860992454</v>
      </c>
      <c r="Q51">
        <f t="shared" si="1"/>
        <v>53.295484674660059</v>
      </c>
      <c r="S51">
        <f t="shared" si="12"/>
        <v>24.710558765724098</v>
      </c>
      <c r="T51">
        <f t="shared" si="4"/>
        <v>6.048806252183172</v>
      </c>
      <c r="U51">
        <f>G51*O51</f>
        <v>1.8517505355346721E-2</v>
      </c>
      <c r="V51">
        <f t="shared" si="5"/>
        <v>4.7850917247793676</v>
      </c>
      <c r="W51">
        <f t="shared" si="6"/>
        <v>0.10247755804606649</v>
      </c>
      <c r="X51">
        <f t="shared" si="7"/>
        <v>8.0277594239372432E-2</v>
      </c>
      <c r="Y51">
        <f t="shared" si="8"/>
        <v>7.7791408719219906</v>
      </c>
      <c r="Z51">
        <f t="shared" si="9"/>
        <v>3.4404683245445322E-2</v>
      </c>
      <c r="AA51">
        <f t="shared" si="13"/>
        <v>3.493074873849495E-2</v>
      </c>
    </row>
    <row r="52" spans="1:27" x14ac:dyDescent="0.35">
      <c r="A52" t="s">
        <v>108</v>
      </c>
      <c r="B52" t="s">
        <v>60</v>
      </c>
      <c r="C52">
        <v>56.1691</v>
      </c>
      <c r="D52">
        <v>0.48399999999999999</v>
      </c>
      <c r="E52">
        <v>18.328399999999998</v>
      </c>
      <c r="F52">
        <v>5.9999999999999995E-4</v>
      </c>
      <c r="G52">
        <v>1.6999999999999999E-3</v>
      </c>
      <c r="H52">
        <v>4.1412000000000004</v>
      </c>
      <c r="I52">
        <v>0.11890000000000001</v>
      </c>
      <c r="J52">
        <v>0.64259999999999995</v>
      </c>
      <c r="K52">
        <v>5.6436000000000002</v>
      </c>
      <c r="L52">
        <v>0.11799999999999999</v>
      </c>
      <c r="M52">
        <v>1.15E-2</v>
      </c>
      <c r="N52">
        <v>85.659599999999998</v>
      </c>
      <c r="O52">
        <f t="shared" si="0"/>
        <v>1.1674114751878366</v>
      </c>
      <c r="Q52">
        <f t="shared" si="1"/>
        <v>65.572451890973113</v>
      </c>
      <c r="R52">
        <f t="shared" si="2"/>
        <v>0.56502715399091286</v>
      </c>
      <c r="S52">
        <f t="shared" si="12"/>
        <v>21.396784481832743</v>
      </c>
      <c r="U52">
        <f>G52*O52</f>
        <v>1.9845995078193223E-3</v>
      </c>
      <c r="V52">
        <f t="shared" si="5"/>
        <v>4.8344844010478694</v>
      </c>
      <c r="W52">
        <f t="shared" si="6"/>
        <v>0.13880522439983378</v>
      </c>
      <c r="X52">
        <f t="shared" si="7"/>
        <v>0.75017861395570373</v>
      </c>
      <c r="Y52">
        <f t="shared" si="8"/>
        <v>6.5884034013700745</v>
      </c>
      <c r="Z52">
        <f t="shared" si="9"/>
        <v>0.13775455407216472</v>
      </c>
      <c r="AA52">
        <f t="shared" si="13"/>
        <v>1.342523196466012E-2</v>
      </c>
    </row>
    <row r="53" spans="1:27" x14ac:dyDescent="0.35">
      <c r="A53" t="s">
        <v>109</v>
      </c>
      <c r="B53" t="s">
        <v>60</v>
      </c>
      <c r="C53">
        <v>51.842700000000001</v>
      </c>
      <c r="D53">
        <v>0.88060000000000005</v>
      </c>
      <c r="E53">
        <v>21.902999999999999</v>
      </c>
      <c r="F53">
        <v>2.4653999999999998</v>
      </c>
      <c r="G53">
        <v>-1.4E-3</v>
      </c>
      <c r="H53">
        <v>4.4569999999999999</v>
      </c>
      <c r="I53">
        <v>0.1181</v>
      </c>
      <c r="J53">
        <v>0.36980000000000002</v>
      </c>
      <c r="K53">
        <v>7.5526999999999997</v>
      </c>
      <c r="L53">
        <v>8.3900000000000002E-2</v>
      </c>
      <c r="M53">
        <v>5.4999999999999997E-3</v>
      </c>
      <c r="N53">
        <v>89.678700000000006</v>
      </c>
      <c r="O53">
        <f t="shared" si="0"/>
        <v>1.115109397807472</v>
      </c>
      <c r="Q53">
        <f t="shared" si="1"/>
        <v>57.81028197771343</v>
      </c>
      <c r="R53">
        <f t="shared" si="2"/>
        <v>0.98196533570925992</v>
      </c>
      <c r="S53">
        <f t="shared" si="12"/>
        <v>24.424241140177056</v>
      </c>
      <c r="T53">
        <f t="shared" si="4"/>
        <v>2.7491907093545414</v>
      </c>
      <c r="V53">
        <f t="shared" si="5"/>
        <v>4.9700425860279021</v>
      </c>
      <c r="W53">
        <f t="shared" si="6"/>
        <v>0.13169441988106242</v>
      </c>
      <c r="X53">
        <f t="shared" si="7"/>
        <v>0.41236745530920316</v>
      </c>
      <c r="Y53">
        <f t="shared" si="8"/>
        <v>8.4220867488204938</v>
      </c>
      <c r="Z53">
        <f t="shared" si="9"/>
        <v>9.3557678476046902E-2</v>
      </c>
      <c r="AA53">
        <f t="shared" si="13"/>
        <v>6.1331016879410958E-3</v>
      </c>
    </row>
    <row r="54" spans="1:27" x14ac:dyDescent="0.35">
      <c r="A54" t="s">
        <v>110</v>
      </c>
      <c r="B54" t="s">
        <v>60</v>
      </c>
      <c r="C54">
        <v>54.186700000000002</v>
      </c>
      <c r="D54">
        <v>1.3732</v>
      </c>
      <c r="E54">
        <v>19.139600000000002</v>
      </c>
      <c r="F54">
        <v>1.1000000000000001E-3</v>
      </c>
      <c r="G54">
        <v>-3.2000000000000002E-3</v>
      </c>
      <c r="H54">
        <v>4.3791000000000002</v>
      </c>
      <c r="I54">
        <v>2.7099999999999999E-2</v>
      </c>
      <c r="J54">
        <v>0.40329999999999999</v>
      </c>
      <c r="K54">
        <v>7.2020999999999997</v>
      </c>
      <c r="L54">
        <v>5.1799999999999999E-2</v>
      </c>
      <c r="M54">
        <v>9.2999999999999992E-3</v>
      </c>
      <c r="N54">
        <v>86.773399999999995</v>
      </c>
      <c r="O54">
        <f t="shared" si="0"/>
        <v>1.1524707243624246</v>
      </c>
      <c r="Q54">
        <f t="shared" si="1"/>
        <v>62.448585399809396</v>
      </c>
      <c r="R54">
        <f t="shared" si="2"/>
        <v>1.5825727986944815</v>
      </c>
      <c r="S54">
        <f t="shared" si="12"/>
        <v>22.057828676007063</v>
      </c>
      <c r="V54">
        <f t="shared" si="5"/>
        <v>5.0467845490554941</v>
      </c>
      <c r="W54">
        <f t="shared" si="6"/>
        <v>3.1231956630221706E-2</v>
      </c>
      <c r="X54">
        <f t="shared" si="7"/>
        <v>0.46479144313536586</v>
      </c>
      <c r="Y54">
        <f t="shared" si="8"/>
        <v>8.3002094039306176</v>
      </c>
      <c r="Z54">
        <f t="shared" si="9"/>
        <v>5.9697983521973592E-2</v>
      </c>
      <c r="AA54">
        <f t="shared" si="13"/>
        <v>1.0717977736570548E-2</v>
      </c>
    </row>
    <row r="55" spans="1:27" x14ac:dyDescent="0.35">
      <c r="A55" t="s">
        <v>111</v>
      </c>
      <c r="B55" t="s">
        <v>54</v>
      </c>
      <c r="C55">
        <v>51.421900000000001</v>
      </c>
      <c r="D55">
        <v>0.5091</v>
      </c>
      <c r="E55">
        <v>20.8277</v>
      </c>
      <c r="F55">
        <v>8.7515000000000001</v>
      </c>
      <c r="G55">
        <v>1.55E-2</v>
      </c>
      <c r="H55">
        <v>4.6989000000000001</v>
      </c>
      <c r="I55">
        <v>0.21260000000000001</v>
      </c>
      <c r="J55">
        <v>0.43559999999999999</v>
      </c>
      <c r="K55">
        <v>5.9474</v>
      </c>
      <c r="L55">
        <v>0.1168</v>
      </c>
      <c r="M55">
        <v>2.4799999999999999E-2</v>
      </c>
      <c r="N55">
        <v>92.961699999999993</v>
      </c>
      <c r="O55">
        <f t="shared" si="0"/>
        <v>1.0757106682529816</v>
      </c>
      <c r="Q55">
        <f t="shared" si="1"/>
        <v>55.315086411837996</v>
      </c>
      <c r="R55">
        <f t="shared" si="2"/>
        <v>0.54764430120759289</v>
      </c>
      <c r="S55">
        <f t="shared" si="12"/>
        <v>22.404579085172625</v>
      </c>
      <c r="T55">
        <f t="shared" si="4"/>
        <v>9.4140819132159681</v>
      </c>
      <c r="U55">
        <f t="shared" ref="U55:U60" si="14">G55*O55</f>
        <v>1.6673515357921213E-2</v>
      </c>
      <c r="V55">
        <f t="shared" si="5"/>
        <v>5.0546568590539351</v>
      </c>
      <c r="W55">
        <f t="shared" si="6"/>
        <v>0.22869608807058389</v>
      </c>
      <c r="X55">
        <f t="shared" si="7"/>
        <v>0.46857956709099874</v>
      </c>
      <c r="Y55">
        <f t="shared" si="8"/>
        <v>6.3976816283677822</v>
      </c>
      <c r="Z55">
        <f t="shared" si="9"/>
        <v>0.12564300605194825</v>
      </c>
      <c r="AA55">
        <f t="shared" si="13"/>
        <v>2.6677624572673943E-2</v>
      </c>
    </row>
    <row r="56" spans="1:27" x14ac:dyDescent="0.35">
      <c r="A56" t="s">
        <v>112</v>
      </c>
      <c r="B56" t="s">
        <v>60</v>
      </c>
      <c r="C56">
        <v>56.4542</v>
      </c>
      <c r="D56">
        <v>1.2060999999999999</v>
      </c>
      <c r="E56">
        <v>19.2592</v>
      </c>
      <c r="F56">
        <v>4.0023999999999997</v>
      </c>
      <c r="G56">
        <v>1.6199999999999999E-2</v>
      </c>
      <c r="H56">
        <v>4.7923999999999998</v>
      </c>
      <c r="I56">
        <v>9.8699999999999996E-2</v>
      </c>
      <c r="J56">
        <v>0.50270000000000004</v>
      </c>
      <c r="K56">
        <v>5.9195000000000002</v>
      </c>
      <c r="L56">
        <v>5.0299999999999997E-2</v>
      </c>
      <c r="M56">
        <v>8.6E-3</v>
      </c>
      <c r="N56">
        <v>92.310400000000001</v>
      </c>
      <c r="O56">
        <f t="shared" si="0"/>
        <v>1.0833027300312101</v>
      </c>
      <c r="Q56">
        <f t="shared" si="1"/>
        <v>61.156988981727942</v>
      </c>
      <c r="R56">
        <f t="shared" si="2"/>
        <v>1.3065714226906424</v>
      </c>
      <c r="S56">
        <f t="shared" si="12"/>
        <v>20.863543938217081</v>
      </c>
      <c r="T56">
        <f t="shared" si="4"/>
        <v>4.3358108466769147</v>
      </c>
      <c r="U56">
        <f t="shared" si="14"/>
        <v>1.7549504226505603E-2</v>
      </c>
      <c r="V56">
        <f t="shared" si="5"/>
        <v>5.1916200034015709</v>
      </c>
      <c r="W56">
        <f t="shared" si="6"/>
        <v>0.10692197945408044</v>
      </c>
      <c r="X56">
        <f t="shared" si="7"/>
        <v>0.54457628238668943</v>
      </c>
      <c r="Y56">
        <f t="shared" si="8"/>
        <v>6.4126105104197491</v>
      </c>
      <c r="Z56">
        <f t="shared" si="9"/>
        <v>5.4490127320569869E-2</v>
      </c>
      <c r="AA56">
        <f t="shared" si="13"/>
        <v>9.3164034782684067E-3</v>
      </c>
    </row>
    <row r="57" spans="1:27" x14ac:dyDescent="0.35">
      <c r="A57" t="s">
        <v>113</v>
      </c>
      <c r="B57" t="s">
        <v>60</v>
      </c>
      <c r="C57">
        <v>52.551400000000001</v>
      </c>
      <c r="D57">
        <v>0.748</v>
      </c>
      <c r="E57">
        <v>21.365200000000002</v>
      </c>
      <c r="F57">
        <v>2.2191999999999998</v>
      </c>
      <c r="G57">
        <v>3.2000000000000002E-3</v>
      </c>
      <c r="H57">
        <v>4.9206000000000003</v>
      </c>
      <c r="I57">
        <v>0.1079</v>
      </c>
      <c r="J57">
        <v>0.64280000000000004</v>
      </c>
      <c r="K57">
        <v>7.0118999999999998</v>
      </c>
      <c r="L57">
        <v>6.3299999999999995E-2</v>
      </c>
      <c r="M57">
        <v>3.5200000000000002E-2</v>
      </c>
      <c r="N57">
        <v>89.668700000000001</v>
      </c>
      <c r="O57">
        <f t="shared" si="0"/>
        <v>1.1152163463951188</v>
      </c>
      <c r="Q57">
        <f t="shared" si="1"/>
        <v>58.606180305948449</v>
      </c>
      <c r="R57">
        <f t="shared" si="2"/>
        <v>0.83418182710354882</v>
      </c>
      <c r="S57">
        <f t="shared" si="12"/>
        <v>23.826820284000995</v>
      </c>
      <c r="T57">
        <f t="shared" si="4"/>
        <v>2.4748881159200473</v>
      </c>
      <c r="U57">
        <f t="shared" si="14"/>
        <v>3.5686923084643804E-3</v>
      </c>
      <c r="V57">
        <f t="shared" si="5"/>
        <v>5.4875335540718222</v>
      </c>
      <c r="W57">
        <f t="shared" si="6"/>
        <v>0.12033184377603331</v>
      </c>
      <c r="X57">
        <f t="shared" si="7"/>
        <v>0.71686106746278244</v>
      </c>
      <c r="Y57">
        <f t="shared" si="8"/>
        <v>7.8197854992879332</v>
      </c>
      <c r="Z57">
        <f t="shared" si="9"/>
        <v>7.0593194726811012E-2</v>
      </c>
      <c r="AA57">
        <f t="shared" si="13"/>
        <v>3.9255615393108186E-2</v>
      </c>
    </row>
    <row r="58" spans="1:27" x14ac:dyDescent="0.35">
      <c r="A58" t="s">
        <v>114</v>
      </c>
      <c r="B58" t="s">
        <v>60</v>
      </c>
      <c r="C58">
        <v>53.905799999999999</v>
      </c>
      <c r="D58">
        <v>0.4607</v>
      </c>
      <c r="E58">
        <v>19.9177</v>
      </c>
      <c r="F58">
        <v>5.2775999999999996</v>
      </c>
      <c r="G58">
        <v>1.9E-2</v>
      </c>
      <c r="H58">
        <v>5.1026999999999996</v>
      </c>
      <c r="I58">
        <v>0.2666</v>
      </c>
      <c r="J58">
        <v>3.0874999999999999</v>
      </c>
      <c r="K58">
        <v>4.2496</v>
      </c>
      <c r="L58">
        <v>0.16500000000000001</v>
      </c>
      <c r="M58">
        <v>1.6899999999999998E-2</v>
      </c>
      <c r="N58">
        <v>92.469099999999997</v>
      </c>
      <c r="O58">
        <f t="shared" si="0"/>
        <v>1.081442341279411</v>
      </c>
      <c r="Q58">
        <f t="shared" si="1"/>
        <v>58.296014560539668</v>
      </c>
      <c r="R58">
        <f t="shared" si="2"/>
        <v>0.49822048662742463</v>
      </c>
      <c r="S58">
        <f t="shared" si="12"/>
        <v>21.539844120900923</v>
      </c>
      <c r="T58">
        <f t="shared" si="4"/>
        <v>5.7074201003362193</v>
      </c>
      <c r="U58">
        <f t="shared" si="14"/>
        <v>2.0547404484308807E-2</v>
      </c>
      <c r="V58">
        <f t="shared" si="5"/>
        <v>5.5182758348464498</v>
      </c>
      <c r="W58">
        <f t="shared" si="6"/>
        <v>0.28831252818509095</v>
      </c>
      <c r="X58">
        <f t="shared" si="7"/>
        <v>3.3389532287001811</v>
      </c>
      <c r="Y58">
        <f t="shared" si="8"/>
        <v>4.5956973735009852</v>
      </c>
      <c r="Z58">
        <f t="shared" si="9"/>
        <v>0.17843798631110283</v>
      </c>
      <c r="AA58">
        <f t="shared" si="13"/>
        <v>1.8276375567622044E-2</v>
      </c>
    </row>
    <row r="59" spans="1:27" x14ac:dyDescent="0.35">
      <c r="A59" t="s">
        <v>115</v>
      </c>
      <c r="B59" t="s">
        <v>54</v>
      </c>
      <c r="C59">
        <v>53.122900000000001</v>
      </c>
      <c r="D59">
        <v>0.97499999999999998</v>
      </c>
      <c r="E59">
        <v>21.086600000000001</v>
      </c>
      <c r="F59">
        <v>8.9045000000000005</v>
      </c>
      <c r="G59">
        <v>1.2699999999999999E-2</v>
      </c>
      <c r="H59">
        <v>5.3213999999999997</v>
      </c>
      <c r="I59">
        <v>0.1472</v>
      </c>
      <c r="J59">
        <v>0.21060000000000001</v>
      </c>
      <c r="K59">
        <v>6.1029</v>
      </c>
      <c r="L59">
        <v>2.5999999999999999E-2</v>
      </c>
      <c r="M59">
        <v>2.07E-2</v>
      </c>
      <c r="N59">
        <v>95.930499999999995</v>
      </c>
      <c r="O59">
        <f t="shared" si="0"/>
        <v>1.0424213362799111</v>
      </c>
      <c r="Q59">
        <f t="shared" si="1"/>
        <v>55.376444405064092</v>
      </c>
      <c r="R59">
        <f t="shared" si="2"/>
        <v>1.0163608028729132</v>
      </c>
      <c r="S59">
        <f t="shared" si="12"/>
        <v>21.981121749599975</v>
      </c>
      <c r="T59">
        <f t="shared" si="4"/>
        <v>9.2822407889044687</v>
      </c>
      <c r="U59">
        <f t="shared" si="14"/>
        <v>1.3238750970754869E-2</v>
      </c>
      <c r="V59">
        <f t="shared" si="5"/>
        <v>5.5471408988799187</v>
      </c>
      <c r="W59">
        <f t="shared" si="6"/>
        <v>0.1534444207004029</v>
      </c>
      <c r="X59">
        <f t="shared" si="7"/>
        <v>0.21953393342054928</v>
      </c>
      <c r="Y59">
        <f t="shared" si="8"/>
        <v>6.3617931731826696</v>
      </c>
      <c r="Z59">
        <f t="shared" si="9"/>
        <v>2.7102954743277688E-2</v>
      </c>
      <c r="AA59">
        <f t="shared" si="13"/>
        <v>2.1578121660994157E-2</v>
      </c>
    </row>
    <row r="60" spans="1:27" x14ac:dyDescent="0.35">
      <c r="A60" t="s">
        <v>116</v>
      </c>
      <c r="B60" t="s">
        <v>60</v>
      </c>
      <c r="C60">
        <v>56.536999999999999</v>
      </c>
      <c r="D60">
        <v>0.80559999999999998</v>
      </c>
      <c r="E60">
        <v>18.405200000000001</v>
      </c>
      <c r="F60">
        <v>0</v>
      </c>
      <c r="G60">
        <v>1.5E-3</v>
      </c>
      <c r="H60">
        <v>4.9401000000000002</v>
      </c>
      <c r="I60">
        <v>7.1400000000000005E-2</v>
      </c>
      <c r="J60">
        <v>0.1991</v>
      </c>
      <c r="K60">
        <v>5.4695</v>
      </c>
      <c r="L60">
        <v>3.7600000000000001E-2</v>
      </c>
      <c r="M60">
        <v>1.9800000000000002E-2</v>
      </c>
      <c r="N60">
        <v>86.486800000000002</v>
      </c>
      <c r="O60">
        <f t="shared" si="0"/>
        <v>1.156245808608944</v>
      </c>
      <c r="Q60">
        <f t="shared" si="1"/>
        <v>65.37066928132387</v>
      </c>
      <c r="R60">
        <f t="shared" si="2"/>
        <v>0.93147162341536527</v>
      </c>
      <c r="S60">
        <f t="shared" si="12"/>
        <v>21.280935356609337</v>
      </c>
      <c r="U60">
        <f t="shared" si="14"/>
        <v>1.734368712913416E-3</v>
      </c>
      <c r="V60">
        <f t="shared" si="5"/>
        <v>5.7119699191090447</v>
      </c>
      <c r="W60">
        <f t="shared" si="6"/>
        <v>8.2555950734678613E-2</v>
      </c>
      <c r="X60">
        <f t="shared" si="7"/>
        <v>0.23020854049404074</v>
      </c>
      <c r="Y60">
        <f t="shared" si="8"/>
        <v>6.324086450186619</v>
      </c>
      <c r="Z60">
        <f t="shared" si="9"/>
        <v>4.3474842403696298E-2</v>
      </c>
      <c r="AA60">
        <f t="shared" si="13"/>
        <v>2.2893667010457093E-2</v>
      </c>
    </row>
    <row r="61" spans="1:27" x14ac:dyDescent="0.35">
      <c r="A61" t="s">
        <v>117</v>
      </c>
      <c r="B61" t="s">
        <v>60</v>
      </c>
      <c r="C61">
        <v>51.933799999999998</v>
      </c>
      <c r="D61">
        <v>0.7772</v>
      </c>
      <c r="E61">
        <v>20.120100000000001</v>
      </c>
      <c r="F61">
        <v>3.7776000000000001</v>
      </c>
      <c r="G61">
        <v>-6.1999999999999998E-3</v>
      </c>
      <c r="H61">
        <v>5.1604000000000001</v>
      </c>
      <c r="I61">
        <v>0.1162</v>
      </c>
      <c r="J61">
        <v>0.45319999999999999</v>
      </c>
      <c r="K61">
        <v>6.3913000000000002</v>
      </c>
      <c r="L61">
        <v>5.91E-2</v>
      </c>
      <c r="M61">
        <v>2.7099999999999999E-2</v>
      </c>
      <c r="N61">
        <v>88.816000000000003</v>
      </c>
      <c r="O61">
        <f t="shared" si="0"/>
        <v>1.126001860155073</v>
      </c>
      <c r="Q61">
        <f t="shared" si="1"/>
        <v>58.477555404921524</v>
      </c>
      <c r="R61">
        <f t="shared" si="2"/>
        <v>0.87512864571252269</v>
      </c>
      <c r="S61">
        <f t="shared" si="12"/>
        <v>22.655270026506084</v>
      </c>
      <c r="T61">
        <f t="shared" si="4"/>
        <v>4.2535846269218034</v>
      </c>
      <c r="V61">
        <f t="shared" si="5"/>
        <v>5.8106199991442384</v>
      </c>
      <c r="W61">
        <f t="shared" si="6"/>
        <v>0.13084141615001948</v>
      </c>
      <c r="X61">
        <f t="shared" si="7"/>
        <v>0.51030404302227905</v>
      </c>
      <c r="Y61">
        <f t="shared" si="8"/>
        <v>7.1966156888091177</v>
      </c>
      <c r="Z61">
        <f t="shared" si="9"/>
        <v>6.6546709935164816E-2</v>
      </c>
      <c r="AA61">
        <f t="shared" si="13"/>
        <v>3.0514650410202477E-2</v>
      </c>
    </row>
    <row r="62" spans="1:27" x14ac:dyDescent="0.35">
      <c r="A62" t="s">
        <v>118</v>
      </c>
      <c r="B62" t="s">
        <v>60</v>
      </c>
      <c r="C62">
        <v>53.640599999999999</v>
      </c>
      <c r="D62">
        <v>1.5601</v>
      </c>
      <c r="E62">
        <v>17.880099999999999</v>
      </c>
      <c r="F62">
        <v>4.8691000000000004</v>
      </c>
      <c r="G62">
        <v>0.01</v>
      </c>
      <c r="H62">
        <v>5.4179000000000004</v>
      </c>
      <c r="I62">
        <v>0.1045</v>
      </c>
      <c r="J62">
        <v>0.21279999999999999</v>
      </c>
      <c r="K62">
        <v>5.5532000000000004</v>
      </c>
      <c r="L62">
        <v>7.6100000000000001E-2</v>
      </c>
      <c r="M62">
        <v>2.0199999999999999E-2</v>
      </c>
      <c r="N62">
        <v>89.3446</v>
      </c>
      <c r="O62">
        <f t="shared" si="0"/>
        <v>1.1192618244415442</v>
      </c>
      <c r="Q62">
        <f t="shared" si="1"/>
        <v>60.037875820139092</v>
      </c>
      <c r="R62">
        <f t="shared" si="2"/>
        <v>1.7461603723112531</v>
      </c>
      <c r="S62">
        <f t="shared" si="12"/>
        <v>20.012513347197253</v>
      </c>
      <c r="T62">
        <f t="shared" si="4"/>
        <v>5.4497977493883232</v>
      </c>
      <c r="U62">
        <f>G62*O62</f>
        <v>1.1192618244415442E-2</v>
      </c>
      <c r="V62">
        <f t="shared" si="5"/>
        <v>6.0640486386418431</v>
      </c>
      <c r="W62">
        <f t="shared" si="6"/>
        <v>0.11696286065414137</v>
      </c>
      <c r="X62">
        <f t="shared" si="7"/>
        <v>0.23817891624116058</v>
      </c>
      <c r="Y62">
        <f t="shared" si="8"/>
        <v>6.2154847634887833</v>
      </c>
      <c r="Z62">
        <f t="shared" si="9"/>
        <v>8.517582484000151E-2</v>
      </c>
      <c r="AA62">
        <f t="shared" si="13"/>
        <v>2.2609088853719192E-2</v>
      </c>
    </row>
    <row r="63" spans="1:27" x14ac:dyDescent="0.35">
      <c r="A63" t="s">
        <v>119</v>
      </c>
      <c r="B63" t="s">
        <v>60</v>
      </c>
      <c r="C63">
        <v>45.192900000000002</v>
      </c>
      <c r="D63">
        <v>1.1952</v>
      </c>
      <c r="E63">
        <v>15.092599999999999</v>
      </c>
      <c r="F63">
        <v>7.1516999999999999</v>
      </c>
      <c r="G63">
        <v>0.21809999999999999</v>
      </c>
      <c r="H63">
        <v>6.3879999999999999</v>
      </c>
      <c r="I63">
        <v>6.7272999999999996</v>
      </c>
      <c r="J63">
        <v>0.17469999999999999</v>
      </c>
      <c r="K63">
        <v>5.3387000000000002</v>
      </c>
      <c r="L63">
        <v>7.5600000000000001E-2</v>
      </c>
      <c r="M63">
        <v>6.7000000000000002E-3</v>
      </c>
      <c r="N63">
        <v>87.561599999999999</v>
      </c>
      <c r="O63">
        <f t="shared" si="0"/>
        <v>1.1420544417352374</v>
      </c>
      <c r="Q63">
        <f t="shared" si="1"/>
        <v>51.612752179896411</v>
      </c>
      <c r="R63">
        <f t="shared" si="2"/>
        <v>1.3649834687619558</v>
      </c>
      <c r="S63">
        <f t="shared" si="12"/>
        <v>17.236570867333242</v>
      </c>
      <c r="T63">
        <f t="shared" si="4"/>
        <v>8.1676307509578976</v>
      </c>
      <c r="V63">
        <f t="shared" si="5"/>
        <v>7.2954437738046964</v>
      </c>
      <c r="W63">
        <f t="shared" si="6"/>
        <v>7.6829428458854618</v>
      </c>
      <c r="X63">
        <f t="shared" si="7"/>
        <v>0.19951691097114596</v>
      </c>
      <c r="Y63">
        <f t="shared" si="8"/>
        <v>6.0970860480919118</v>
      </c>
      <c r="Z63">
        <f t="shared" si="9"/>
        <v>8.6339315795183946E-2</v>
      </c>
      <c r="AA63">
        <f t="shared" si="13"/>
        <v>7.6517647596260905E-3</v>
      </c>
    </row>
    <row r="65" spans="1:67" x14ac:dyDescent="0.35">
      <c r="A65" t="s">
        <v>120</v>
      </c>
      <c r="B65" t="s">
        <v>121</v>
      </c>
      <c r="C65">
        <v>37.441000000000003</v>
      </c>
      <c r="D65">
        <v>3.3300000000000003E-2</v>
      </c>
      <c r="E65">
        <v>21.0303</v>
      </c>
      <c r="F65">
        <v>35.4193</v>
      </c>
      <c r="G65">
        <v>0.69699999999999995</v>
      </c>
      <c r="H65">
        <v>4.9987000000000004</v>
      </c>
      <c r="I65">
        <v>0.96140000000000003</v>
      </c>
      <c r="J65">
        <v>-4.4000000000000003E-3</v>
      </c>
      <c r="K65">
        <v>2.5899999999999999E-2</v>
      </c>
      <c r="M65">
        <v>-3.2000000000000001E-2</v>
      </c>
      <c r="N65">
        <v>100.6366</v>
      </c>
      <c r="O65">
        <f>100/(C65+D65+E65+F65+G65+H65+I65+J65+K65+L65+M65)</f>
        <v>0.99432736239752217</v>
      </c>
      <c r="Q65">
        <f>C65*O65</f>
        <v>37.228610775525631</v>
      </c>
      <c r="R65">
        <f>D65*O65</f>
        <v>3.3111101167837491E-2</v>
      </c>
      <c r="S65">
        <f>E65*O65</f>
        <v>20.91100272942861</v>
      </c>
      <c r="T65">
        <f>F65*O65</f>
        <v>35.218379146966555</v>
      </c>
      <c r="U65">
        <f>G65*O65</f>
        <v>0.69304617159107296</v>
      </c>
      <c r="V65">
        <f>H65*O65</f>
        <v>4.9703441864164946</v>
      </c>
      <c r="W65">
        <f>I65*O65</f>
        <v>0.9559463262089779</v>
      </c>
      <c r="Y65">
        <f>K65*O65</f>
        <v>2.5753078686095825E-2</v>
      </c>
    </row>
    <row r="66" spans="1:67" x14ac:dyDescent="0.35">
      <c r="A66" t="s">
        <v>122</v>
      </c>
      <c r="B66" t="s">
        <v>121</v>
      </c>
      <c r="C66">
        <v>37.733699999999999</v>
      </c>
      <c r="D66">
        <v>9.5799999999999996E-2</v>
      </c>
      <c r="E66">
        <v>21.403500000000001</v>
      </c>
      <c r="F66">
        <v>31.7043</v>
      </c>
      <c r="G66">
        <v>3.9256000000000002</v>
      </c>
      <c r="H66">
        <v>5.0594000000000001</v>
      </c>
      <c r="I66">
        <v>1.5838000000000001</v>
      </c>
      <c r="J66">
        <v>5.8599999999999999E-2</v>
      </c>
      <c r="K66">
        <v>2.7099999999999999E-2</v>
      </c>
      <c r="M66">
        <v>5.6300000000000003E-2</v>
      </c>
      <c r="N66">
        <v>101.81570000000001</v>
      </c>
      <c r="O66">
        <f>100/(C66+D66+E66+F66+G66+H66+I66+J66+K66+L66+M66)</f>
        <v>0.98378621931939714</v>
      </c>
      <c r="Q66">
        <f>C66*O66</f>
        <v>37.121894063932338</v>
      </c>
      <c r="R66">
        <f>D66*O66</f>
        <v>9.4246719810798241E-2</v>
      </c>
      <c r="S66">
        <f>E66*O66</f>
        <v>21.056468345202717</v>
      </c>
      <c r="T66">
        <f>F66*O66</f>
        <v>31.190253433167964</v>
      </c>
      <c r="U66">
        <f>G66*O66</f>
        <v>3.8619511825602255</v>
      </c>
      <c r="V66">
        <f>H66*O66</f>
        <v>4.9773679980245582</v>
      </c>
      <c r="W66">
        <f>I66*O66</f>
        <v>1.5581206141580612</v>
      </c>
      <c r="X66">
        <f>J66*O66</f>
        <v>5.7649872452116668E-2</v>
      </c>
      <c r="Y66">
        <f>K66*O66</f>
        <v>2.6660606543555662E-2</v>
      </c>
      <c r="AA66">
        <f>M66*O66</f>
        <v>5.5387164147682064E-2</v>
      </c>
    </row>
    <row r="67" spans="1:67" x14ac:dyDescent="0.35">
      <c r="A67" t="s">
        <v>123</v>
      </c>
      <c r="B67" t="s">
        <v>121</v>
      </c>
      <c r="C67">
        <v>37.341999999999999</v>
      </c>
      <c r="D67">
        <v>6.4899999999999999E-2</v>
      </c>
      <c r="E67">
        <v>21.325800000000001</v>
      </c>
      <c r="F67">
        <v>32.872900000000001</v>
      </c>
      <c r="G67">
        <v>2.8580999999999999</v>
      </c>
      <c r="H67">
        <v>5.1787000000000001</v>
      </c>
      <c r="I67">
        <v>1.3788</v>
      </c>
      <c r="J67">
        <v>2.9999999999999997E-4</v>
      </c>
      <c r="K67">
        <v>1.0200000000000001E-2</v>
      </c>
      <c r="M67">
        <v>2.3E-2</v>
      </c>
      <c r="N67">
        <v>101.0932</v>
      </c>
      <c r="O67">
        <f t="shared" ref="O67:O74" si="15">100/(C67+D67+E67+F67+G67+H67+I67+J67+K67+L67+M67)</f>
        <v>0.98956307821407619</v>
      </c>
      <c r="Q67">
        <f t="shared" ref="Q67:Q74" si="16">C67*O67</f>
        <v>36.95226446667003</v>
      </c>
      <c r="R67">
        <f t="shared" ref="R67:R74" si="17">D67*O67</f>
        <v>6.4222643776093546E-2</v>
      </c>
      <c r="S67">
        <f t="shared" ref="S67:S74" si="18">E67*O67</f>
        <v>21.103224293377746</v>
      </c>
      <c r="T67">
        <f t="shared" ref="T67:T74" si="19">F67*O67</f>
        <v>32.529808113823506</v>
      </c>
      <c r="U67">
        <f>G67*O67</f>
        <v>2.8282702338436509</v>
      </c>
      <c r="V67">
        <f t="shared" ref="V67:V74" si="20">H67*O67</f>
        <v>5.1246503131472361</v>
      </c>
      <c r="W67">
        <f t="shared" ref="W67:W74" si="21">I67*O67</f>
        <v>1.3644095722415683</v>
      </c>
      <c r="X67">
        <f t="shared" ref="X67:X74" si="22">J67*O67</f>
        <v>2.9686892346422283E-4</v>
      </c>
      <c r="Y67">
        <f t="shared" ref="Y67:Y74" si="23">K67*O67</f>
        <v>1.0093543397783579E-2</v>
      </c>
      <c r="AA67">
        <f>M67*O67</f>
        <v>2.2759950798923751E-2</v>
      </c>
    </row>
    <row r="68" spans="1:67" x14ac:dyDescent="0.35">
      <c r="B68" s="1" t="s">
        <v>124</v>
      </c>
      <c r="Q68" s="1">
        <f>AVERAGE(Q65:Q67)</f>
        <v>37.100923102042664</v>
      </c>
      <c r="R68" s="1">
        <f t="shared" ref="R68:AA68" si="24">AVERAGE(R65:R67)</f>
        <v>6.3860154918243095E-2</v>
      </c>
      <c r="S68" s="1">
        <f t="shared" si="24"/>
        <v>21.023565122669691</v>
      </c>
      <c r="T68" s="1">
        <f t="shared" si="24"/>
        <v>32.979480231319343</v>
      </c>
      <c r="U68" s="1">
        <f t="shared" si="24"/>
        <v>2.4610891959983165</v>
      </c>
      <c r="V68" s="1">
        <f t="shared" si="24"/>
        <v>5.0241208325294293</v>
      </c>
      <c r="W68" s="1">
        <f t="shared" si="24"/>
        <v>1.2928255042028691</v>
      </c>
      <c r="X68" s="1">
        <f t="shared" si="24"/>
        <v>2.8973370687790444E-2</v>
      </c>
      <c r="Y68" s="1">
        <f t="shared" si="24"/>
        <v>2.0835742875811688E-2</v>
      </c>
      <c r="Z68" s="1"/>
      <c r="AA68" s="1">
        <f t="shared" si="24"/>
        <v>3.9073557473302906E-2</v>
      </c>
    </row>
    <row r="70" spans="1:67" x14ac:dyDescent="0.35">
      <c r="A70" t="s">
        <v>125</v>
      </c>
      <c r="B70" t="s">
        <v>121</v>
      </c>
      <c r="C70">
        <v>63.419199999999996</v>
      </c>
      <c r="D70">
        <v>3.3099999999999997E-2</v>
      </c>
      <c r="E70">
        <v>18.538399999999999</v>
      </c>
      <c r="F70">
        <v>8.43E-2</v>
      </c>
      <c r="G70">
        <v>1.9099999999999999E-2</v>
      </c>
      <c r="H70">
        <v>4.1000000000000003E-3</v>
      </c>
      <c r="I70">
        <v>4.9099999999999998E-2</v>
      </c>
      <c r="J70">
        <v>0.37769999999999998</v>
      </c>
      <c r="K70">
        <v>16.556699999999999</v>
      </c>
      <c r="M70">
        <v>-2.6100000000000002E-2</v>
      </c>
      <c r="N70">
        <v>99.409800000000004</v>
      </c>
      <c r="O70">
        <f t="shared" si="15"/>
        <v>1.0095340394687429</v>
      </c>
      <c r="Q70">
        <f t="shared" si="16"/>
        <v>64.023841155876099</v>
      </c>
      <c r="R70">
        <f t="shared" si="17"/>
        <v>3.3415576706415387E-2</v>
      </c>
      <c r="S70">
        <f t="shared" si="18"/>
        <v>18.715145837287341</v>
      </c>
      <c r="T70">
        <f t="shared" si="19"/>
        <v>8.510371952721503E-2</v>
      </c>
      <c r="U70">
        <f>G70*O70</f>
        <v>1.9282100153852989E-2</v>
      </c>
      <c r="V70">
        <f t="shared" si="20"/>
        <v>4.1390895618218463E-3</v>
      </c>
      <c r="W70">
        <f t="shared" si="21"/>
        <v>4.9568121337915272E-2</v>
      </c>
      <c r="X70">
        <f t="shared" si="22"/>
        <v>0.38130100670734418</v>
      </c>
      <c r="Y70">
        <f t="shared" si="23"/>
        <v>16.714552231272133</v>
      </c>
    </row>
    <row r="71" spans="1:67" x14ac:dyDescent="0.35">
      <c r="A71" t="s">
        <v>126</v>
      </c>
      <c r="B71" t="s">
        <v>121</v>
      </c>
      <c r="C71">
        <v>63.509500000000003</v>
      </c>
      <c r="D71">
        <v>4.1599999999999998E-2</v>
      </c>
      <c r="E71">
        <v>18.701699999999999</v>
      </c>
      <c r="F71">
        <v>4.9200000000000001E-2</v>
      </c>
      <c r="G71">
        <v>-5.4999999999999997E-3</v>
      </c>
      <c r="H71">
        <v>2.52E-2</v>
      </c>
      <c r="I71">
        <v>4.0000000000000001E-3</v>
      </c>
      <c r="J71">
        <v>0.17030000000000001</v>
      </c>
      <c r="K71">
        <v>15.833299999999999</v>
      </c>
      <c r="M71">
        <v>-2.0999999999999999E-3</v>
      </c>
      <c r="N71">
        <v>99.0291</v>
      </c>
      <c r="O71">
        <f t="shared" si="15"/>
        <v>1.017012586547771</v>
      </c>
      <c r="Q71">
        <f t="shared" si="16"/>
        <v>64.589960865355664</v>
      </c>
      <c r="R71">
        <f t="shared" si="17"/>
        <v>4.2307723600387273E-2</v>
      </c>
      <c r="S71">
        <f t="shared" si="18"/>
        <v>19.019864289840449</v>
      </c>
      <c r="T71">
        <f t="shared" si="19"/>
        <v>5.0037019258150336E-2</v>
      </c>
      <c r="V71">
        <f t="shared" si="20"/>
        <v>2.5628717181003832E-2</v>
      </c>
      <c r="W71">
        <f t="shared" si="21"/>
        <v>4.0680503461910846E-3</v>
      </c>
      <c r="X71">
        <f t="shared" si="22"/>
        <v>0.17319724348908541</v>
      </c>
      <c r="Y71">
        <f t="shared" si="23"/>
        <v>16.102665386586821</v>
      </c>
    </row>
    <row r="72" spans="1:67" x14ac:dyDescent="0.35">
      <c r="A72" t="s">
        <v>127</v>
      </c>
      <c r="B72" t="s">
        <v>121</v>
      </c>
      <c r="C72">
        <v>63.291400000000003</v>
      </c>
      <c r="D72">
        <v>-4.0300000000000002E-2</v>
      </c>
      <c r="E72">
        <v>18.871700000000001</v>
      </c>
      <c r="F72">
        <v>0.1232</v>
      </c>
      <c r="G72">
        <v>-1.11E-2</v>
      </c>
      <c r="H72">
        <v>-1.2999999999999999E-3</v>
      </c>
      <c r="I72">
        <v>2.3800000000000002E-2</v>
      </c>
      <c r="J72">
        <v>0.747</v>
      </c>
      <c r="K72">
        <v>15.5313</v>
      </c>
      <c r="M72">
        <v>-2.5399999999999999E-2</v>
      </c>
      <c r="N72">
        <v>99.968599999999995</v>
      </c>
      <c r="O72">
        <f t="shared" si="15"/>
        <v>1.0151222765538224</v>
      </c>
      <c r="Q72">
        <f t="shared" si="16"/>
        <v>64.248510054278597</v>
      </c>
      <c r="S72">
        <f t="shared" si="18"/>
        <v>19.157083066440769</v>
      </c>
      <c r="T72">
        <f t="shared" si="19"/>
        <v>0.12506306447143092</v>
      </c>
      <c r="W72">
        <f t="shared" si="21"/>
        <v>2.4159910181980975E-2</v>
      </c>
      <c r="X72">
        <f t="shared" si="22"/>
        <v>0.75829634058570528</v>
      </c>
      <c r="Y72">
        <f t="shared" si="23"/>
        <v>15.766168613840382</v>
      </c>
    </row>
    <row r="73" spans="1:67" x14ac:dyDescent="0.35">
      <c r="A73" t="s">
        <v>128</v>
      </c>
      <c r="B73" t="s">
        <v>121</v>
      </c>
      <c r="C73">
        <v>62.996000000000002</v>
      </c>
      <c r="D73">
        <v>7.7600000000000002E-2</v>
      </c>
      <c r="E73">
        <v>18.399899999999999</v>
      </c>
      <c r="F73">
        <v>8.2900000000000001E-2</v>
      </c>
      <c r="G73">
        <v>2.5100000000000001E-2</v>
      </c>
      <c r="H73">
        <v>7.1999999999999998E-3</v>
      </c>
      <c r="I73">
        <v>2.6700000000000002E-2</v>
      </c>
      <c r="J73">
        <v>0.5887</v>
      </c>
      <c r="K73">
        <v>15.785</v>
      </c>
      <c r="M73">
        <v>1.1599999999999999E-2</v>
      </c>
      <c r="N73">
        <v>99.119100000000003</v>
      </c>
      <c r="O73">
        <f t="shared" si="15"/>
        <v>1.0204008746876299</v>
      </c>
      <c r="Q73">
        <f t="shared" si="16"/>
        <v>64.281173501821939</v>
      </c>
      <c r="R73">
        <f t="shared" si="17"/>
        <v>7.9183107875760078E-2</v>
      </c>
      <c r="S73">
        <f t="shared" si="18"/>
        <v>18.775274054164921</v>
      </c>
      <c r="T73">
        <f t="shared" si="19"/>
        <v>8.4591232511604511E-2</v>
      </c>
      <c r="U73">
        <f>G73*O73</f>
        <v>2.561206195465951E-2</v>
      </c>
      <c r="V73">
        <f t="shared" si="20"/>
        <v>7.3468862977509345E-3</v>
      </c>
      <c r="W73">
        <f t="shared" si="21"/>
        <v>2.7244703354159718E-2</v>
      </c>
      <c r="X73">
        <f t="shared" si="22"/>
        <v>0.60070999492860766</v>
      </c>
      <c r="Y73">
        <f t="shared" si="23"/>
        <v>16.107027806944238</v>
      </c>
      <c r="AA73">
        <f>M73*O73</f>
        <v>1.1836650146376505E-2</v>
      </c>
    </row>
    <row r="74" spans="1:67" x14ac:dyDescent="0.35">
      <c r="A74" t="s">
        <v>129</v>
      </c>
      <c r="B74" t="s">
        <v>121</v>
      </c>
      <c r="C74">
        <v>64.709199999999996</v>
      </c>
      <c r="D74">
        <v>2.1299999999999999E-2</v>
      </c>
      <c r="E74">
        <v>18.807700000000001</v>
      </c>
      <c r="F74">
        <v>0.1051</v>
      </c>
      <c r="G74">
        <v>-1.44E-2</v>
      </c>
      <c r="H74">
        <v>2.5000000000000001E-3</v>
      </c>
      <c r="I74">
        <v>0.1197</v>
      </c>
      <c r="J74">
        <v>1.6395</v>
      </c>
      <c r="K74">
        <v>14.4726</v>
      </c>
      <c r="M74">
        <v>-1.7999999999999999E-2</v>
      </c>
      <c r="N74">
        <v>100.2944</v>
      </c>
      <c r="O74">
        <f t="shared" si="15"/>
        <v>1.0015504000192299</v>
      </c>
      <c r="Q74">
        <f t="shared" si="16"/>
        <v>64.809525144924351</v>
      </c>
      <c r="R74">
        <f t="shared" si="17"/>
        <v>2.1333023520409597E-2</v>
      </c>
      <c r="S74">
        <f t="shared" si="18"/>
        <v>18.836859458441669</v>
      </c>
      <c r="T74">
        <f t="shared" si="19"/>
        <v>0.10526294704202106</v>
      </c>
      <c r="V74">
        <f t="shared" si="20"/>
        <v>2.5038760000480748E-3</v>
      </c>
      <c r="W74">
        <f t="shared" si="21"/>
        <v>0.11988558288230182</v>
      </c>
      <c r="X74">
        <f t="shared" si="22"/>
        <v>1.6420418808315274</v>
      </c>
      <c r="Y74">
        <f t="shared" si="23"/>
        <v>14.495038319318306</v>
      </c>
    </row>
    <row r="75" spans="1:67" x14ac:dyDescent="0.35">
      <c r="B75" s="1" t="s">
        <v>130</v>
      </c>
      <c r="Q75" s="1">
        <f>AVERAGE(Q70:Q74)</f>
        <v>64.390602144451321</v>
      </c>
      <c r="R75" s="1">
        <f t="shared" ref="R75:AA75" si="25">AVERAGE(R70:R74)</f>
        <v>4.4059857925743087E-2</v>
      </c>
      <c r="S75" s="1">
        <f t="shared" si="25"/>
        <v>18.90084534123503</v>
      </c>
      <c r="T75" s="1">
        <f t="shared" si="25"/>
        <v>9.0011596562084364E-2</v>
      </c>
      <c r="U75" s="1">
        <f t="shared" si="25"/>
        <v>2.2447081054256249E-2</v>
      </c>
      <c r="V75" s="1">
        <f t="shared" si="25"/>
        <v>9.9046422601561709E-3</v>
      </c>
      <c r="W75" s="1">
        <f t="shared" si="25"/>
        <v>4.4985273620509768E-2</v>
      </c>
      <c r="X75" s="1">
        <f t="shared" si="25"/>
        <v>0.71110929330845407</v>
      </c>
      <c r="Y75" s="1">
        <f t="shared" si="25"/>
        <v>15.837090471592379</v>
      </c>
      <c r="Z75" s="1"/>
      <c r="AA75" s="1">
        <f t="shared" si="25"/>
        <v>1.1836650146376505E-2</v>
      </c>
    </row>
    <row r="77" spans="1:67" x14ac:dyDescent="0.35">
      <c r="B77" s="1" t="s">
        <v>131</v>
      </c>
      <c r="Q77">
        <v>100</v>
      </c>
    </row>
    <row r="79" spans="1:67" x14ac:dyDescent="0.35">
      <c r="B79" s="2" t="s">
        <v>132</v>
      </c>
      <c r="Q79" s="4">
        <v>62.056506101445137</v>
      </c>
      <c r="R79" s="4">
        <v>1.0118169715514911</v>
      </c>
      <c r="S79" s="4">
        <v>20.047785715798064</v>
      </c>
      <c r="T79" s="4">
        <v>5.3377077249459761</v>
      </c>
      <c r="U79" s="4">
        <v>1.2902627807684813E-2</v>
      </c>
      <c r="V79" s="4">
        <v>3.9388551013319653</v>
      </c>
      <c r="W79" s="4">
        <v>0.37259668320828432</v>
      </c>
      <c r="X79" s="4">
        <v>0.57349405865749481</v>
      </c>
      <c r="Y79" s="4">
        <v>6.2781484267628196</v>
      </c>
      <c r="Z79" s="4">
        <v>0.10013724947635187</v>
      </c>
      <c r="AA79" s="4">
        <v>2.0759310976117471E-2</v>
      </c>
      <c r="AC79">
        <v>25.286253149231463</v>
      </c>
      <c r="AD79">
        <v>2.5226435173799482</v>
      </c>
      <c r="AE79">
        <v>66.92198707591281</v>
      </c>
      <c r="AF79">
        <v>514.81080270080042</v>
      </c>
      <c r="AG79">
        <v>0.4</v>
      </c>
      <c r="AH79">
        <v>12.510501851402621</v>
      </c>
      <c r="AI79">
        <v>3650.6909920419503</v>
      </c>
      <c r="AJ79">
        <v>94.619059628306246</v>
      </c>
      <c r="AK79">
        <v>54.779926688547555</v>
      </c>
      <c r="AL79">
        <v>34289.906511290683</v>
      </c>
      <c r="AM79">
        <v>36378.628549955967</v>
      </c>
      <c r="AN79">
        <v>12.85312436473464</v>
      </c>
      <c r="AO79">
        <v>29.996012849217337</v>
      </c>
      <c r="AP79">
        <v>39.621015234884403</v>
      </c>
      <c r="AQ79">
        <v>39.131674368674652</v>
      </c>
      <c r="AR79">
        <v>89.727630453635811</v>
      </c>
      <c r="AS79">
        <v>26.166682644307009</v>
      </c>
      <c r="AT79">
        <v>18.005966170142973</v>
      </c>
      <c r="AU79">
        <v>93.16801567114743</v>
      </c>
      <c r="AV79">
        <v>15.955000902492841</v>
      </c>
      <c r="AW79">
        <v>2.5280050840579382</v>
      </c>
      <c r="AX79">
        <v>226.34893766371411</v>
      </c>
      <c r="AY79">
        <v>22.447003947558727</v>
      </c>
      <c r="AZ79">
        <v>45.596669825296253</v>
      </c>
      <c r="BA79">
        <v>18.658899412799748</v>
      </c>
      <c r="BB79">
        <v>3.7204239923781732</v>
      </c>
      <c r="BC79">
        <v>0.81686690343590174</v>
      </c>
      <c r="BD79">
        <v>3.4408488084363942</v>
      </c>
      <c r="BE79">
        <v>3.3261254106825691</v>
      </c>
      <c r="BF79">
        <v>2.0221786495219107</v>
      </c>
      <c r="BG79">
        <v>1.9908939314695195</v>
      </c>
      <c r="BH79">
        <v>0.29908703591647201</v>
      </c>
      <c r="BI79">
        <v>2.7070564994914967</v>
      </c>
      <c r="BJ79">
        <v>1.2406988109757531</v>
      </c>
      <c r="BK79">
        <v>21.182142495580806</v>
      </c>
      <c r="BL79">
        <v>10.682358407135066</v>
      </c>
      <c r="BM79">
        <v>2.5260745519041894</v>
      </c>
      <c r="BO79">
        <f>AU79/AT79</f>
        <v>5.1742858334164943</v>
      </c>
    </row>
    <row r="80" spans="1:67" x14ac:dyDescent="0.35">
      <c r="B80" s="2" t="s">
        <v>133</v>
      </c>
      <c r="Q80" s="3">
        <f>STDEV(Q2:Q63)</f>
        <v>5.8275555379573314</v>
      </c>
      <c r="R80" s="3">
        <f t="shared" ref="R80:AA80" si="26">STDEV(R2:R63)</f>
        <v>0.51466532695412714</v>
      </c>
      <c r="S80" s="3">
        <f t="shared" si="26"/>
        <v>2.9217021204542113</v>
      </c>
      <c r="T80" s="3">
        <f t="shared" si="26"/>
        <v>1.6707254073070377</v>
      </c>
      <c r="U80" s="3">
        <f t="shared" si="26"/>
        <v>8.7836463400965559E-3</v>
      </c>
      <c r="V80" s="3">
        <f t="shared" si="26"/>
        <v>1.0627959094622605</v>
      </c>
      <c r="W80" s="3">
        <f t="shared" si="26"/>
        <v>0.99136907505248606</v>
      </c>
      <c r="X80" s="3">
        <f t="shared" si="26"/>
        <v>0.73539363729352436</v>
      </c>
      <c r="Y80" s="3">
        <f t="shared" si="26"/>
        <v>1.3656857285411161</v>
      </c>
      <c r="Z80" s="3">
        <f t="shared" si="26"/>
        <v>0.13290491369664525</v>
      </c>
      <c r="AA80" s="3">
        <f t="shared" si="26"/>
        <v>9.4156781778324782E-3</v>
      </c>
    </row>
    <row r="81" spans="1:67" x14ac:dyDescent="0.35">
      <c r="B81" s="2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67" x14ac:dyDescent="0.35">
      <c r="A82" t="s">
        <v>61</v>
      </c>
      <c r="B82" t="s">
        <v>54</v>
      </c>
      <c r="C82">
        <v>59.105200000000004</v>
      </c>
      <c r="D82">
        <v>0.87150000000000005</v>
      </c>
      <c r="E82">
        <v>19.965900000000001</v>
      </c>
      <c r="F82">
        <v>4.5404</v>
      </c>
      <c r="G82">
        <v>3.2000000000000002E-3</v>
      </c>
      <c r="H82">
        <v>2.5070000000000001</v>
      </c>
      <c r="I82">
        <v>0.31659999999999999</v>
      </c>
      <c r="J82">
        <v>4.0652999999999997</v>
      </c>
      <c r="K82">
        <v>4.0975999999999999</v>
      </c>
      <c r="L82">
        <v>6.6699999999999995E-2</v>
      </c>
      <c r="M82">
        <v>2.3699999999999999E-2</v>
      </c>
      <c r="N82">
        <v>95.563299999999998</v>
      </c>
      <c r="O82">
        <f>100/(C82+D82+E82+F82+G82+H82+I82+J82+K82+L82+M82)</f>
        <v>1.0464290086864072</v>
      </c>
      <c r="Q82">
        <f>C82*O82</f>
        <v>61.849395844211841</v>
      </c>
      <c r="R82">
        <f>D82*O82</f>
        <v>0.91196288107020396</v>
      </c>
      <c r="S82">
        <f>E82*O82</f>
        <v>20.892896944531937</v>
      </c>
      <c r="T82">
        <f>F82*O82</f>
        <v>4.7512062710397629</v>
      </c>
      <c r="U82">
        <f>G82*O82</f>
        <v>3.3485728277965034E-3</v>
      </c>
      <c r="V82">
        <f>H82*O82</f>
        <v>2.6233975247768231</v>
      </c>
      <c r="W82">
        <f>I82*O82</f>
        <v>0.33129942415011654</v>
      </c>
      <c r="X82">
        <f>J82*O82</f>
        <v>4.254047849012851</v>
      </c>
      <c r="Y82">
        <f>K82*O82</f>
        <v>4.2878475059934225</v>
      </c>
      <c r="Z82">
        <f>L82*O82</f>
        <v>6.9796814879383356E-2</v>
      </c>
      <c r="AA82">
        <f>M82*O82</f>
        <v>2.4800367505867848E-2</v>
      </c>
      <c r="AC82">
        <v>13.428661487803039</v>
      </c>
      <c r="AD82">
        <v>1.2864568662628981</v>
      </c>
      <c r="AE82">
        <v>37.588266448223443</v>
      </c>
      <c r="AF82">
        <v>436.96075374086837</v>
      </c>
      <c r="AG82">
        <v>0.4</v>
      </c>
      <c r="AH82">
        <v>6.2485675639302141</v>
      </c>
      <c r="AI82">
        <v>1506.8766967693177</v>
      </c>
      <c r="AJ82">
        <v>48.694943984258245</v>
      </c>
      <c r="AK82">
        <v>27.994961529023207</v>
      </c>
      <c r="AL82">
        <v>18570.705079577427</v>
      </c>
      <c r="AM82">
        <v>19336.844086121651</v>
      </c>
      <c r="AN82">
        <v>4.6713291837626816</v>
      </c>
      <c r="AO82">
        <v>12.141406801808614</v>
      </c>
      <c r="AP82">
        <v>10.768138915843279</v>
      </c>
      <c r="AQ82">
        <v>19.642526273353045</v>
      </c>
      <c r="AR82">
        <v>44.662753141800025</v>
      </c>
      <c r="AS82">
        <v>21.757413723203854</v>
      </c>
      <c r="AT82">
        <v>11.36451555161119</v>
      </c>
      <c r="AU82">
        <v>44.223373353602923</v>
      </c>
      <c r="AV82">
        <v>6.6586493161328848</v>
      </c>
      <c r="AW82">
        <v>1.2153832301179277</v>
      </c>
      <c r="AX82">
        <v>109.44603363871153</v>
      </c>
      <c r="AY82">
        <v>9.129181374545249</v>
      </c>
      <c r="AZ82">
        <v>19.053062044547428</v>
      </c>
      <c r="BA82">
        <v>10.434028527884603</v>
      </c>
      <c r="BB82">
        <v>2.9617044398369297</v>
      </c>
      <c r="BC82">
        <v>0.69597028383431192</v>
      </c>
      <c r="BD82">
        <v>3.1847025944132064</v>
      </c>
      <c r="BE82">
        <v>2.4298547906479304</v>
      </c>
      <c r="BF82">
        <v>1.1593952347309087</v>
      </c>
      <c r="BG82">
        <v>0.96687535254389034</v>
      </c>
      <c r="BH82">
        <v>0.14498909860855663</v>
      </c>
      <c r="BI82">
        <v>1.2568050545631855</v>
      </c>
      <c r="BJ82">
        <v>0.45000642916414135</v>
      </c>
      <c r="BK82">
        <v>8.2833989205709031</v>
      </c>
      <c r="BL82">
        <v>6.5955007549700362</v>
      </c>
      <c r="BM82">
        <v>1.6250863530885074</v>
      </c>
    </row>
    <row r="83" spans="1:67" x14ac:dyDescent="0.35">
      <c r="A83" t="s">
        <v>61</v>
      </c>
      <c r="B83" t="s">
        <v>54</v>
      </c>
      <c r="C83">
        <v>59.105200000000004</v>
      </c>
      <c r="D83">
        <v>0.87150000000000005</v>
      </c>
      <c r="E83">
        <v>19.965900000000001</v>
      </c>
      <c r="F83">
        <v>4.5404</v>
      </c>
      <c r="G83">
        <v>3.2000000000000002E-3</v>
      </c>
      <c r="H83">
        <v>2.5070000000000001</v>
      </c>
      <c r="I83">
        <v>0.31659999999999999</v>
      </c>
      <c r="J83">
        <v>4.0652999999999997</v>
      </c>
      <c r="K83">
        <v>4.0975999999999999</v>
      </c>
      <c r="L83">
        <v>6.6699999999999995E-2</v>
      </c>
      <c r="M83">
        <v>2.3699999999999999E-2</v>
      </c>
      <c r="N83">
        <v>95.563299999999998</v>
      </c>
      <c r="O83">
        <f>100/(C83+D83+E83+F83+G83+H83+I83+J83+K83+L83+M83)</f>
        <v>1.0464290086864072</v>
      </c>
      <c r="Q83">
        <f>C83*O83</f>
        <v>61.849395844211841</v>
      </c>
      <c r="R83">
        <f>D83*O83</f>
        <v>0.91196288107020396</v>
      </c>
      <c r="S83">
        <f>E83*O83</f>
        <v>20.892896944531937</v>
      </c>
      <c r="T83">
        <f>F83*O83</f>
        <v>4.7512062710397629</v>
      </c>
      <c r="U83">
        <f>G83*O83</f>
        <v>3.3485728277965034E-3</v>
      </c>
      <c r="V83">
        <f>H83*O83</f>
        <v>2.6233975247768231</v>
      </c>
      <c r="W83">
        <f>I83*O83</f>
        <v>0.33129942415011654</v>
      </c>
      <c r="X83">
        <f>J83*O83</f>
        <v>4.254047849012851</v>
      </c>
      <c r="Y83">
        <f>K83*O83</f>
        <v>4.2878475059934225</v>
      </c>
      <c r="Z83">
        <f>L83*O83</f>
        <v>6.9796814879383356E-2</v>
      </c>
      <c r="AA83">
        <f>M83*O83</f>
        <v>2.4800367505867848E-2</v>
      </c>
      <c r="AC83">
        <v>13.253687381209952</v>
      </c>
      <c r="AD83">
        <v>1.3143411539957011</v>
      </c>
      <c r="AE83">
        <v>40.989365732610096</v>
      </c>
      <c r="AF83">
        <v>268.21202764302251</v>
      </c>
      <c r="AG83">
        <v>0.4</v>
      </c>
      <c r="AH83">
        <v>7.4653415763738318</v>
      </c>
      <c r="AI83">
        <v>2170.3210374726063</v>
      </c>
      <c r="AJ83">
        <v>56.26433916483537</v>
      </c>
      <c r="AK83">
        <v>34.111183064440077</v>
      </c>
      <c r="AL83">
        <v>22479.003920725572</v>
      </c>
      <c r="AM83">
        <v>23648.444284780999</v>
      </c>
      <c r="AN83">
        <v>10.075305560358348</v>
      </c>
      <c r="AO83">
        <v>32.877886745842005</v>
      </c>
      <c r="AP83">
        <v>31.799118968852966</v>
      </c>
      <c r="AQ83">
        <v>22.802296994255453</v>
      </c>
      <c r="AR83">
        <v>58.435143353299743</v>
      </c>
      <c r="AS83">
        <v>14.697734148210282</v>
      </c>
      <c r="AT83">
        <v>12.059289794304071</v>
      </c>
      <c r="AU83">
        <v>46.774080938255317</v>
      </c>
      <c r="AV83">
        <v>9.5444444138847846</v>
      </c>
      <c r="AW83">
        <v>1.6636742708406733</v>
      </c>
      <c r="AX83">
        <v>148.68293997914409</v>
      </c>
      <c r="AY83">
        <v>25.426343370629343</v>
      </c>
      <c r="AZ83">
        <v>52.106633417166094</v>
      </c>
      <c r="BA83">
        <v>20.468931764329827</v>
      </c>
      <c r="BB83">
        <v>3.4890049549411968</v>
      </c>
      <c r="BC83">
        <v>0.66366451630692758</v>
      </c>
      <c r="BD83">
        <v>2.6467857307636513</v>
      </c>
      <c r="BE83">
        <v>2.2791397143526511</v>
      </c>
      <c r="BF83">
        <v>1.3397343617868436</v>
      </c>
      <c r="BG83">
        <v>1.2838541837523918</v>
      </c>
      <c r="BH83">
        <v>0.18850472813938526</v>
      </c>
      <c r="BI83">
        <v>1.3101824070355612</v>
      </c>
      <c r="BJ83">
        <v>0.61923607400954905</v>
      </c>
      <c r="BK83">
        <v>17.333770611594758</v>
      </c>
      <c r="BL83">
        <v>6.8063293442249719</v>
      </c>
      <c r="BM83">
        <v>1.4076687879426633</v>
      </c>
    </row>
    <row r="84" spans="1:67" x14ac:dyDescent="0.35">
      <c r="A84" t="s">
        <v>61</v>
      </c>
      <c r="B84" t="s">
        <v>54</v>
      </c>
      <c r="C84">
        <v>59.105200000000004</v>
      </c>
      <c r="D84">
        <v>0.87150000000000005</v>
      </c>
      <c r="E84">
        <v>19.965900000000001</v>
      </c>
      <c r="F84">
        <v>4.5404</v>
      </c>
      <c r="G84">
        <v>3.2000000000000002E-3</v>
      </c>
      <c r="H84">
        <v>2.5070000000000001</v>
      </c>
      <c r="I84">
        <v>0.31659999999999999</v>
      </c>
      <c r="J84">
        <v>4.0652999999999997</v>
      </c>
      <c r="K84">
        <v>4.0975999999999999</v>
      </c>
      <c r="L84">
        <v>6.6699999999999995E-2</v>
      </c>
      <c r="M84">
        <v>2.3699999999999999E-2</v>
      </c>
      <c r="N84">
        <v>95.563299999999998</v>
      </c>
      <c r="O84">
        <f>100/(C84+D84+E84+F84+G84+H84+I84+J84+K84+L84+M84)</f>
        <v>1.0464290086864072</v>
      </c>
      <c r="Q84">
        <f>C84*O84</f>
        <v>61.849395844211841</v>
      </c>
      <c r="R84">
        <f>D84*O84</f>
        <v>0.91196288107020396</v>
      </c>
      <c r="S84">
        <f>E84*O84</f>
        <v>20.892896944531937</v>
      </c>
      <c r="T84">
        <f>F84*O84</f>
        <v>4.7512062710397629</v>
      </c>
      <c r="U84">
        <f>G84*O84</f>
        <v>3.3485728277965034E-3</v>
      </c>
      <c r="V84">
        <f>H84*O84</f>
        <v>2.6233975247768231</v>
      </c>
      <c r="W84">
        <f>I84*O84</f>
        <v>0.33129942415011654</v>
      </c>
      <c r="X84">
        <f>J84*O84</f>
        <v>4.254047849012851</v>
      </c>
      <c r="Y84">
        <f>K84*O84</f>
        <v>4.2878475059934225</v>
      </c>
      <c r="Z84">
        <f>L84*O84</f>
        <v>6.9796814879383356E-2</v>
      </c>
      <c r="AA84">
        <f>M84*O84</f>
        <v>2.4800367505867848E-2</v>
      </c>
      <c r="AC84">
        <v>57.124717122418602</v>
      </c>
      <c r="AD84">
        <v>5.1711810803012366</v>
      </c>
      <c r="AE84">
        <v>127.5154475658849</v>
      </c>
      <c r="AF84">
        <v>675.33109894412394</v>
      </c>
      <c r="AG84">
        <v>0.4</v>
      </c>
      <c r="AH84">
        <v>24.279832474447577</v>
      </c>
      <c r="AI84">
        <v>7570.2975832208322</v>
      </c>
      <c r="AJ84">
        <v>194.18711279242362</v>
      </c>
      <c r="AK84">
        <v>106.00927363918078</v>
      </c>
      <c r="AL84">
        <v>69392.791559493591</v>
      </c>
      <c r="AM84">
        <v>73875.761138915783</v>
      </c>
      <c r="AN84">
        <v>21.808683693547053</v>
      </c>
      <c r="AO84">
        <v>42.409398148216894</v>
      </c>
      <c r="AP84">
        <v>72.882069877160973</v>
      </c>
      <c r="AQ84">
        <v>70.195365890352562</v>
      </c>
      <c r="AR84">
        <v>174.64610954343951</v>
      </c>
      <c r="AS84">
        <v>47.941961104052588</v>
      </c>
      <c r="AT84">
        <v>33.118470621718494</v>
      </c>
      <c r="AU84">
        <v>182.76812328259348</v>
      </c>
      <c r="AV84">
        <v>33.62459411785867</v>
      </c>
      <c r="AW84">
        <v>4.9879783929589587</v>
      </c>
      <c r="AX84">
        <v>437.57006905063491</v>
      </c>
      <c r="AY84">
        <v>50.390500987961751</v>
      </c>
      <c r="AZ84">
        <v>100.99297326050359</v>
      </c>
      <c r="BA84">
        <v>37.589252111983676</v>
      </c>
      <c r="BB84">
        <v>6.4324780846889116</v>
      </c>
      <c r="BC84">
        <v>1.3882181649770156</v>
      </c>
      <c r="BD84">
        <v>5.5236299658841723</v>
      </c>
      <c r="BE84">
        <v>5.7870681062173421</v>
      </c>
      <c r="BF84">
        <v>3.791639648272366</v>
      </c>
      <c r="BG84">
        <v>3.8432052909264098</v>
      </c>
      <c r="BH84">
        <v>0.5808769962666529</v>
      </c>
      <c r="BI84">
        <v>5.3231585510236297</v>
      </c>
      <c r="BJ84">
        <v>2.8564151033510603</v>
      </c>
      <c r="BK84">
        <v>34.818551083630545</v>
      </c>
      <c r="BL84">
        <v>18.476426756132554</v>
      </c>
      <c r="BM84">
        <v>4.7881586029152077</v>
      </c>
    </row>
    <row r="85" spans="1:67" x14ac:dyDescent="0.35">
      <c r="A85" t="s">
        <v>61</v>
      </c>
      <c r="B85" t="s">
        <v>54</v>
      </c>
      <c r="C85">
        <v>59.105200000000004</v>
      </c>
      <c r="D85">
        <v>0.87150000000000005</v>
      </c>
      <c r="E85">
        <v>19.965900000000001</v>
      </c>
      <c r="F85">
        <v>4.5404</v>
      </c>
      <c r="G85">
        <v>3.2000000000000002E-3</v>
      </c>
      <c r="H85">
        <v>2.5070000000000001</v>
      </c>
      <c r="I85">
        <v>0.31659999999999999</v>
      </c>
      <c r="J85">
        <v>4.0652999999999997</v>
      </c>
      <c r="K85">
        <v>4.0975999999999999</v>
      </c>
      <c r="L85">
        <v>6.6699999999999995E-2</v>
      </c>
      <c r="M85">
        <v>2.3699999999999999E-2</v>
      </c>
      <c r="N85">
        <v>95.563299999999998</v>
      </c>
      <c r="O85">
        <f>100/(C85+D85+E85+F85+G85+H85+I85+J85+K85+L85+M85)</f>
        <v>1.0464290086864072</v>
      </c>
      <c r="Q85">
        <f>C85*O85</f>
        <v>61.849395844211841</v>
      </c>
      <c r="R85">
        <f>D85*O85</f>
        <v>0.91196288107020396</v>
      </c>
      <c r="S85">
        <f>E85*O85</f>
        <v>20.892896944531937</v>
      </c>
      <c r="T85">
        <f>F85*O85</f>
        <v>4.7512062710397629</v>
      </c>
      <c r="U85">
        <f>G85*O85</f>
        <v>3.3485728277965034E-3</v>
      </c>
      <c r="V85">
        <f>H85*O85</f>
        <v>2.6233975247768231</v>
      </c>
      <c r="W85">
        <f>I85*O85</f>
        <v>0.33129942415011654</v>
      </c>
      <c r="X85">
        <f>J85*O85</f>
        <v>4.254047849012851</v>
      </c>
      <c r="Y85">
        <f>K85*O85</f>
        <v>4.2878475059934225</v>
      </c>
      <c r="Z85">
        <f>L85*O85</f>
        <v>6.9796814879383356E-2</v>
      </c>
      <c r="AA85">
        <f>M85*O85</f>
        <v>2.4800367505867848E-2</v>
      </c>
      <c r="AC85">
        <v>17.33794660549426</v>
      </c>
      <c r="AD85">
        <v>2.3185949689599568</v>
      </c>
      <c r="AE85">
        <v>61.594868556932774</v>
      </c>
      <c r="AF85">
        <v>678.73933047518699</v>
      </c>
      <c r="AG85">
        <v>0.4</v>
      </c>
      <c r="AH85">
        <v>12.048265790858856</v>
      </c>
      <c r="AI85">
        <v>3355.2686507050453</v>
      </c>
      <c r="AJ85">
        <v>79.3298425717078</v>
      </c>
      <c r="AK85">
        <v>51.004288521546158</v>
      </c>
      <c r="AL85">
        <v>26717.125485366134</v>
      </c>
      <c r="AM85">
        <v>28653.464690005436</v>
      </c>
      <c r="AN85">
        <v>14.857179021270474</v>
      </c>
      <c r="AO85">
        <v>32.555359701001834</v>
      </c>
      <c r="AP85">
        <v>43.034733177680387</v>
      </c>
      <c r="AQ85">
        <v>43.886508316737547</v>
      </c>
      <c r="AR85">
        <v>81.166515776003948</v>
      </c>
      <c r="AS85">
        <v>20.269621601761315</v>
      </c>
      <c r="AT85">
        <v>15.48158871293813</v>
      </c>
      <c r="AU85">
        <v>98.906485110137965</v>
      </c>
      <c r="AV85">
        <v>13.992315762095028</v>
      </c>
      <c r="AW85">
        <v>2.2449844423141929</v>
      </c>
      <c r="AX85">
        <v>209.69670798636585</v>
      </c>
      <c r="AY85">
        <v>4.841990057098565</v>
      </c>
      <c r="AZ85">
        <v>10.234010578967872</v>
      </c>
      <c r="BA85">
        <v>6.1433852470008716</v>
      </c>
      <c r="BB85">
        <v>1.9985084900456549</v>
      </c>
      <c r="BC85">
        <v>0.51961464862535167</v>
      </c>
      <c r="BD85">
        <v>2.4082769426845467</v>
      </c>
      <c r="BE85">
        <v>2.808439031512354</v>
      </c>
      <c r="BF85">
        <v>1.7979453532975245</v>
      </c>
      <c r="BG85">
        <v>1.8696408986553856</v>
      </c>
      <c r="BH85">
        <v>0.28197732065129327</v>
      </c>
      <c r="BI85">
        <v>2.9380799853436113</v>
      </c>
      <c r="BJ85">
        <v>1.0371376373782615</v>
      </c>
      <c r="BK85">
        <v>24.292849366527015</v>
      </c>
      <c r="BL85">
        <v>10.851176773212696</v>
      </c>
      <c r="BM85">
        <v>2.2833844636703784</v>
      </c>
    </row>
    <row r="87" spans="1:67" x14ac:dyDescent="0.35">
      <c r="A87" t="s">
        <v>61</v>
      </c>
      <c r="B87" t="s">
        <v>54</v>
      </c>
      <c r="C87">
        <v>59.105200000000004</v>
      </c>
      <c r="D87">
        <v>0.87150000000000005</v>
      </c>
      <c r="E87">
        <v>19.965900000000001</v>
      </c>
      <c r="F87">
        <v>4.5404</v>
      </c>
      <c r="G87">
        <v>3.2000000000000002E-3</v>
      </c>
      <c r="H87">
        <v>2.5070000000000001</v>
      </c>
      <c r="I87">
        <v>0.31659999999999999</v>
      </c>
      <c r="J87">
        <v>4.0652999999999997</v>
      </c>
      <c r="K87">
        <v>4.0975999999999999</v>
      </c>
      <c r="L87">
        <v>6.6699999999999995E-2</v>
      </c>
      <c r="M87">
        <v>2.3699999999999999E-2</v>
      </c>
      <c r="N87">
        <v>95.563299999999998</v>
      </c>
      <c r="O87">
        <f>100/(C87+D87+E87+F87+G87+H87+I87+J87+K87+L87+M87)</f>
        <v>1.0464290086864072</v>
      </c>
      <c r="Q87" s="3">
        <f>C87*O87</f>
        <v>61.849395844211841</v>
      </c>
      <c r="R87" s="3">
        <f>D87*O87</f>
        <v>0.91196288107020396</v>
      </c>
      <c r="S87" s="3">
        <f>E87*O87</f>
        <v>20.892896944531937</v>
      </c>
      <c r="T87" s="3">
        <f>F87*O87</f>
        <v>4.7512062710397629</v>
      </c>
      <c r="U87" s="3">
        <f>G87*O87</f>
        <v>3.3485728277965034E-3</v>
      </c>
      <c r="V87" s="3">
        <f>H87*O87</f>
        <v>2.6233975247768231</v>
      </c>
      <c r="W87" s="3">
        <f>I87*O87</f>
        <v>0.33129942415011654</v>
      </c>
      <c r="X87" s="3">
        <f>J87*O87</f>
        <v>4.254047849012851</v>
      </c>
      <c r="Y87" s="3">
        <f>K87*O87</f>
        <v>4.2878475059934225</v>
      </c>
      <c r="Z87" s="3">
        <f>L87*O87</f>
        <v>6.9796814879383356E-2</v>
      </c>
      <c r="AA87" s="3">
        <f>M87*O87</f>
        <v>2.4800367505867848E-2</v>
      </c>
      <c r="AC87">
        <v>28.074392092856936</v>
      </c>
      <c r="AD87">
        <v>2.8338927527689788</v>
      </c>
      <c r="AE87">
        <v>73.643238771103697</v>
      </c>
      <c r="AF87">
        <v>528.53976721255674</v>
      </c>
      <c r="AG87">
        <v>0.33</v>
      </c>
      <c r="AH87">
        <v>14.310851368852065</v>
      </c>
      <c r="AI87">
        <v>4391.3475107921067</v>
      </c>
      <c r="AJ87">
        <v>106.81770445325117</v>
      </c>
      <c r="AK87">
        <v>62.810688971908284</v>
      </c>
      <c r="AL87">
        <v>40319.124117027364</v>
      </c>
      <c r="AM87">
        <v>42491.7541650001</v>
      </c>
      <c r="AN87">
        <v>17.405905045520974</v>
      </c>
      <c r="AO87">
        <v>43.389604596419936</v>
      </c>
      <c r="AP87">
        <v>60.466486781653181</v>
      </c>
      <c r="AQ87">
        <v>41.409334801740926</v>
      </c>
      <c r="AR87">
        <v>110.37243149406346</v>
      </c>
      <c r="AS87">
        <v>34.882521701229216</v>
      </c>
      <c r="AT87">
        <v>20.528160687457458</v>
      </c>
      <c r="AU87">
        <v>101.48833905333483</v>
      </c>
      <c r="AV87">
        <v>19.077748753393625</v>
      </c>
      <c r="AW87">
        <v>3.0207322078520611</v>
      </c>
      <c r="AX87">
        <v>287.08923120905814</v>
      </c>
      <c r="AY87">
        <v>98.868814053998847</v>
      </c>
      <c r="AZ87">
        <v>210.19913933966936</v>
      </c>
      <c r="BA87">
        <v>72.432858389184631</v>
      </c>
      <c r="BB87">
        <v>10.467565641387152</v>
      </c>
      <c r="BC87">
        <v>1.7500959816751733</v>
      </c>
      <c r="BD87">
        <v>5.9380568378536331</v>
      </c>
      <c r="BE87">
        <v>4.1159293766325655</v>
      </c>
      <c r="BF87">
        <v>2.3519561197810823</v>
      </c>
      <c r="BG87">
        <v>2.2168745146136013</v>
      </c>
      <c r="BH87">
        <v>0.31088366472602019</v>
      </c>
      <c r="BI87">
        <v>2.979396867134207</v>
      </c>
      <c r="BJ87">
        <v>1.3097979387364747</v>
      </c>
      <c r="BK87">
        <v>29.558884365238328</v>
      </c>
      <c r="BL87">
        <v>13.137231755599261</v>
      </c>
      <c r="BM87">
        <v>2.7207509672414254</v>
      </c>
      <c r="BO87">
        <f>AU87/AT87</f>
        <v>4.9438593451454906</v>
      </c>
    </row>
    <row r="88" spans="1:67" x14ac:dyDescent="0.35"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67" x14ac:dyDescent="0.35">
      <c r="B89" t="s">
        <v>134</v>
      </c>
    </row>
    <row r="90" spans="1:67" x14ac:dyDescent="0.35">
      <c r="A90" t="s">
        <v>135</v>
      </c>
      <c r="B90" t="s">
        <v>136</v>
      </c>
      <c r="C90">
        <v>53.131300000000003</v>
      </c>
      <c r="D90">
        <v>0.9839</v>
      </c>
      <c r="E90">
        <v>22.7791</v>
      </c>
      <c r="F90">
        <v>8.0187000000000008</v>
      </c>
      <c r="G90">
        <v>1.11E-2</v>
      </c>
      <c r="H90">
        <v>5.2404000000000002</v>
      </c>
      <c r="I90">
        <v>0.1305</v>
      </c>
      <c r="J90">
        <v>0.1817</v>
      </c>
      <c r="K90">
        <v>6.1970000000000001</v>
      </c>
      <c r="L90">
        <v>5.2400000000000002E-2</v>
      </c>
      <c r="M90">
        <v>2.18E-2</v>
      </c>
      <c r="N90">
        <v>96.935000000000002</v>
      </c>
      <c r="O90">
        <f>100/(C90+D90+E90+F90+G90+H90+I90+J90+K90+L90+M90)</f>
        <v>1.0336141663023177</v>
      </c>
      <c r="Q90" s="3">
        <f>C90*O90</f>
        <v>54.917264354058339</v>
      </c>
      <c r="R90" s="3">
        <f>D90*O90</f>
        <v>1.0169729782248504</v>
      </c>
      <c r="S90" s="3">
        <f>E90*O90</f>
        <v>23.544800455617125</v>
      </c>
      <c r="T90" s="3">
        <f>F90*O90</f>
        <v>8.2882419153283955</v>
      </c>
      <c r="U90" s="3">
        <f>G90*O90</f>
        <v>1.1473117245955728E-2</v>
      </c>
      <c r="V90" s="3">
        <f>H90*O90</f>
        <v>5.4165516770906663</v>
      </c>
      <c r="W90" s="3">
        <f>I90*O90</f>
        <v>0.13488664870245246</v>
      </c>
      <c r="X90" s="3">
        <f>J90*O90</f>
        <v>0.18780769401713113</v>
      </c>
      <c r="Y90" s="3">
        <f>K90*O90</f>
        <v>6.4053069885754628</v>
      </c>
      <c r="Z90" s="3">
        <f>L90*O90</f>
        <v>5.4161382314241453E-2</v>
      </c>
      <c r="AA90" s="3">
        <f>M90*O90</f>
        <v>2.2532788825390525E-2</v>
      </c>
    </row>
    <row r="91" spans="1:67" x14ac:dyDescent="0.35">
      <c r="A91" t="s">
        <v>137</v>
      </c>
      <c r="B91" t="s">
        <v>138</v>
      </c>
      <c r="C91">
        <v>54.9636</v>
      </c>
      <c r="D91">
        <v>1.6448</v>
      </c>
      <c r="E91">
        <v>20.8217</v>
      </c>
      <c r="F91">
        <v>6.8013000000000003</v>
      </c>
      <c r="G91">
        <v>5.9999999999999995E-4</v>
      </c>
      <c r="H91">
        <v>4.1047000000000002</v>
      </c>
      <c r="I91">
        <v>3.56E-2</v>
      </c>
      <c r="J91">
        <v>0.1041</v>
      </c>
      <c r="K91">
        <v>6.4480000000000004</v>
      </c>
      <c r="L91">
        <v>3.2800000000000003E-2</v>
      </c>
      <c r="M91">
        <v>-2.8799999999999999E-2</v>
      </c>
      <c r="N91">
        <v>95.095299999999995</v>
      </c>
      <c r="O91">
        <f>100/(C91+D91+E91+F91+G91+H91+I91+J91+K91+L91+M91)</f>
        <v>1.0534255291356431</v>
      </c>
      <c r="Q91" s="3">
        <f>C91*O91</f>
        <v>57.900059413199834</v>
      </c>
      <c r="R91" s="3">
        <f>D91*O91</f>
        <v>1.7326743103223059</v>
      </c>
      <c r="S91" s="3">
        <f>E91*O91</f>
        <v>21.93411034000362</v>
      </c>
      <c r="T91" s="3">
        <f>F91*O91</f>
        <v>7.1646630513102503</v>
      </c>
      <c r="U91" s="3">
        <f>G91*O91</f>
        <v>6.3205531748138587E-4</v>
      </c>
      <c r="V91" s="3">
        <f>H91*O91</f>
        <v>4.3239957694430746</v>
      </c>
      <c r="W91" s="3">
        <f>I91*O91</f>
        <v>3.7501948837228898E-2</v>
      </c>
      <c r="X91" s="3">
        <f>J91*O91</f>
        <v>0.10966159758302045</v>
      </c>
      <c r="Y91" s="3">
        <f>K91*O91</f>
        <v>6.7924878118666276</v>
      </c>
      <c r="Z91" s="3">
        <f>L91*O91</f>
        <v>3.4552357355649099E-2</v>
      </c>
      <c r="AA91" s="3">
        <f>M91*O91</f>
        <v>-3.0338655239106522E-2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Falloon</dc:creator>
  <cp:lastModifiedBy>Jeremy Asimus</cp:lastModifiedBy>
  <dcterms:created xsi:type="dcterms:W3CDTF">2022-06-25T00:08:29Z</dcterms:created>
  <dcterms:modified xsi:type="dcterms:W3CDTF">2024-05-01T05:08:22Z</dcterms:modified>
</cp:coreProperties>
</file>