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tasmania-my.sharepoint.com/personal/jiaying_guo_utas_edu_au/Documents/PhD work/SO298/Research data/R_project_SO298/R_data/"/>
    </mc:Choice>
  </mc:AlternateContent>
  <xr:revisionPtr revIDLastSave="27" documentId="13_ncr:40009_{F98BD2C0-F8DD-4D2A-8AC0-6627A471D875}" xr6:coauthVersionLast="47" xr6:coauthVersionMax="47" xr10:uidLastSave="{CF564F96-5585-4B8F-95AA-956656AB6052}"/>
  <bookViews>
    <workbookView xWindow="-120" yWindow="-120" windowWidth="29040" windowHeight="15720" xr2:uid="{00000000-000D-0000-FFFF-FFFF00000000}"/>
  </bookViews>
  <sheets>
    <sheet name="SO298_FCM_phyto" sheetId="1" r:id="rId1"/>
    <sheet name="Sheet1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" i="1"/>
  <c r="C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" i="1"/>
  <c r="E4" i="1"/>
  <c r="E5" i="1"/>
  <c r="E6" i="1"/>
  <c r="E7" i="1"/>
  <c r="E8" i="1"/>
  <c r="E9" i="1"/>
  <c r="E10" i="1"/>
  <c r="E11" i="1"/>
  <c r="E12" i="1"/>
  <c r="E2" i="1"/>
</calcChain>
</file>

<file path=xl/sharedStrings.xml><?xml version="1.0" encoding="utf-8"?>
<sst xmlns="http://schemas.openxmlformats.org/spreadsheetml/2006/main" count="451" uniqueCount="52">
  <si>
    <t>Cyano Count/uL</t>
  </si>
  <si>
    <t>Cyano Mean FSC-A</t>
  </si>
  <si>
    <t>Cyano Mean V12-A</t>
  </si>
  <si>
    <t>Cyano Mean YG1-A</t>
  </si>
  <si>
    <t>NOT(P8) Count/uL</t>
  </si>
  <si>
    <t>NOT(P8) Mean FSC-A</t>
  </si>
  <si>
    <t>NOT(P8) Mean V12-A</t>
  </si>
  <si>
    <t>NOT(P8) Mean YG1-A</t>
  </si>
  <si>
    <t>Micro Count/uL</t>
  </si>
  <si>
    <t>Micro Mean FSC-A</t>
  </si>
  <si>
    <t>Micro Mean V12-A</t>
  </si>
  <si>
    <t>Micro Mean YG1-A</t>
  </si>
  <si>
    <t>Nano Count/uL</t>
  </si>
  <si>
    <t>Nano Mean FSC-A</t>
  </si>
  <si>
    <t>Nano Mean V12-A</t>
  </si>
  <si>
    <t>Nano Mean YG1-A</t>
  </si>
  <si>
    <t>Pro Count/uL</t>
  </si>
  <si>
    <t>Pro Mean FSC-A</t>
  </si>
  <si>
    <t>Pro Mean V12-A</t>
  </si>
  <si>
    <t>Pro Mean YG1-A</t>
  </si>
  <si>
    <t>N/A</t>
  </si>
  <si>
    <t>MilliQ</t>
  </si>
  <si>
    <t>MiliQ</t>
  </si>
  <si>
    <t>Ini1</t>
  </si>
  <si>
    <t>O1</t>
  </si>
  <si>
    <t>Con1</t>
  </si>
  <si>
    <t>S1</t>
  </si>
  <si>
    <t>NA1</t>
  </si>
  <si>
    <t>Ini2</t>
  </si>
  <si>
    <t>Ini3</t>
  </si>
  <si>
    <t>S2</t>
  </si>
  <si>
    <t>Con2</t>
  </si>
  <si>
    <t>Con3</t>
  </si>
  <si>
    <t>O2</t>
  </si>
  <si>
    <t>O3</t>
  </si>
  <si>
    <t>S3</t>
  </si>
  <si>
    <t>NA2</t>
  </si>
  <si>
    <t>NA3</t>
  </si>
  <si>
    <t>Label</t>
  </si>
  <si>
    <t>Treatment</t>
  </si>
  <si>
    <t>Initial</t>
  </si>
  <si>
    <t>Control</t>
  </si>
  <si>
    <t>NaOH</t>
  </si>
  <si>
    <t>Olivine</t>
  </si>
  <si>
    <t>Slag</t>
  </si>
  <si>
    <t>Date</t>
  </si>
  <si>
    <t>EXP</t>
  </si>
  <si>
    <t>Exp0</t>
  </si>
  <si>
    <t>Pico Count/uL</t>
  </si>
  <si>
    <t>Pico Mean FSC-A</t>
  </si>
  <si>
    <t>Pico Mean V12-A</t>
  </si>
  <si>
    <t>Pico Mean YG1-A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</si>
</sst>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niversitytasmania-my.sharepoint.com/personal/jiaying_guo_utas_edu_au/Documents/PhD%20work/SO298/Research%20data/Flow%20cytometry/SO298_FCM_phyto_1.xlsx" TargetMode="External"/><Relationship Id="rId1" Type="http://schemas.openxmlformats.org/officeDocument/2006/relationships/externalLinkPath" Target="SO298_FCM_phyto_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O298_FCM_phyto_1"/>
      <sheetName val="Sheet1"/>
    </sheetNames>
    <sheetDataSet>
      <sheetData sheetId="0"/>
      <sheetData sheetId="1">
        <row r="2">
          <cell r="A2" t="str">
            <v>Ini1</v>
          </cell>
          <cell r="B2" t="str">
            <v>Initial</v>
          </cell>
        </row>
        <row r="3">
          <cell r="A3" t="str">
            <v>Ini2</v>
          </cell>
          <cell r="B3" t="str">
            <v>Initial</v>
          </cell>
        </row>
        <row r="4">
          <cell r="A4" t="str">
            <v>Ini3</v>
          </cell>
          <cell r="B4" t="str">
            <v>Initial</v>
          </cell>
        </row>
        <row r="5">
          <cell r="A5" t="str">
            <v>Con1</v>
          </cell>
          <cell r="B5" t="str">
            <v>Control</v>
          </cell>
        </row>
        <row r="6">
          <cell r="A6" t="str">
            <v>Con2</v>
          </cell>
          <cell r="B6" t="str">
            <v>Control</v>
          </cell>
        </row>
        <row r="7">
          <cell r="A7" t="str">
            <v>Con3</v>
          </cell>
          <cell r="B7" t="str">
            <v>Control</v>
          </cell>
        </row>
        <row r="8">
          <cell r="A8" t="str">
            <v>NA1</v>
          </cell>
          <cell r="B8" t="str">
            <v>NaOH</v>
          </cell>
        </row>
        <row r="9">
          <cell r="A9" t="str">
            <v>NA2</v>
          </cell>
          <cell r="B9" t="str">
            <v>NaOH</v>
          </cell>
        </row>
        <row r="10">
          <cell r="A10" t="str">
            <v>NA3</v>
          </cell>
          <cell r="B10" t="str">
            <v>NaOH</v>
          </cell>
        </row>
        <row r="11">
          <cell r="A11" t="str">
            <v>O1</v>
          </cell>
          <cell r="B11" t="str">
            <v>Olivine</v>
          </cell>
        </row>
        <row r="12">
          <cell r="A12" t="str">
            <v>O2</v>
          </cell>
          <cell r="B12" t="str">
            <v>Olivine</v>
          </cell>
        </row>
        <row r="13">
          <cell r="A13" t="str">
            <v>O3</v>
          </cell>
          <cell r="B13" t="str">
            <v>Olivine</v>
          </cell>
        </row>
        <row r="14">
          <cell r="A14" t="str">
            <v>S1</v>
          </cell>
          <cell r="B14" t="str">
            <v>Slag</v>
          </cell>
        </row>
        <row r="15">
          <cell r="A15" t="str">
            <v>S2</v>
          </cell>
          <cell r="B15" t="str">
            <v>Slag</v>
          </cell>
        </row>
        <row r="16">
          <cell r="A16" t="str">
            <v>S3</v>
          </cell>
          <cell r="B16" t="str">
            <v>Slag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05"/>
  <sheetViews>
    <sheetView tabSelected="1" topLeftCell="A272" workbookViewId="0">
      <selection activeCell="D283" sqref="D283"/>
    </sheetView>
  </sheetViews>
  <sheetFormatPr defaultRowHeight="15" x14ac:dyDescent="0.25"/>
  <sheetData>
    <row r="1" spans="1:29" x14ac:dyDescent="0.25">
      <c r="A1" t="s">
        <v>45</v>
      </c>
      <c r="B1" t="s">
        <v>47</v>
      </c>
      <c r="C1" t="s">
        <v>46</v>
      </c>
      <c r="D1" t="s">
        <v>38</v>
      </c>
      <c r="E1" t="s">
        <v>39</v>
      </c>
      <c r="F1" t="s">
        <v>0</v>
      </c>
      <c r="G1" t="s">
        <v>1</v>
      </c>
      <c r="H1" t="s">
        <v>2</v>
      </c>
      <c r="I1" t="s">
        <v>3</v>
      </c>
      <c r="J1" t="s">
        <v>4</v>
      </c>
      <c r="K1" t="s">
        <v>5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12</v>
      </c>
      <c r="S1" t="s">
        <v>13</v>
      </c>
      <c r="T1" t="s">
        <v>14</v>
      </c>
      <c r="U1" t="s">
        <v>15</v>
      </c>
      <c r="V1" t="s">
        <v>48</v>
      </c>
      <c r="W1" t="s">
        <v>49</v>
      </c>
      <c r="X1" t="s">
        <v>50</v>
      </c>
      <c r="Y1" t="s">
        <v>51</v>
      </c>
      <c r="Z1" t="s">
        <v>16</v>
      </c>
      <c r="AA1" t="s">
        <v>17</v>
      </c>
      <c r="AB1" t="s">
        <v>18</v>
      </c>
      <c r="AC1" t="s">
        <v>19</v>
      </c>
    </row>
    <row r="2" spans="1:29" x14ac:dyDescent="0.25">
      <c r="A2">
        <v>20230823</v>
      </c>
      <c r="B2" t="s">
        <v>21</v>
      </c>
      <c r="C2" t="e">
        <f>VLOOKUP(B1,Sheet1!D$2:E$20,2,FALSE)</f>
        <v>#N/A</v>
      </c>
      <c r="E2" t="e">
        <f>VLOOKUP(D2,[1]Sheet1!A$2:B$16,2,FALSE)</f>
        <v>#N/A</v>
      </c>
      <c r="F2">
        <v>0.17</v>
      </c>
      <c r="G2">
        <v>147</v>
      </c>
      <c r="H2">
        <v>8468</v>
      </c>
      <c r="I2">
        <v>34350</v>
      </c>
      <c r="J2">
        <v>8.68</v>
      </c>
      <c r="K2">
        <v>1204</v>
      </c>
      <c r="L2">
        <v>1294</v>
      </c>
      <c r="M2">
        <v>39</v>
      </c>
      <c r="N2">
        <v>0</v>
      </c>
      <c r="O2" t="s">
        <v>20</v>
      </c>
      <c r="P2" t="s">
        <v>20</v>
      </c>
      <c r="Q2" t="s">
        <v>20</v>
      </c>
      <c r="R2">
        <v>0.01</v>
      </c>
      <c r="S2">
        <v>24811</v>
      </c>
      <c r="T2">
        <v>700222</v>
      </c>
      <c r="U2">
        <v>457</v>
      </c>
      <c r="V2">
        <v>0</v>
      </c>
      <c r="W2" t="s">
        <v>20</v>
      </c>
      <c r="X2" t="s">
        <v>20</v>
      </c>
      <c r="Y2" t="s">
        <v>20</v>
      </c>
      <c r="Z2">
        <v>0.02</v>
      </c>
      <c r="AA2">
        <v>-554</v>
      </c>
      <c r="AB2">
        <v>6114</v>
      </c>
      <c r="AC2">
        <v>-369</v>
      </c>
    </row>
    <row r="3" spans="1:29" x14ac:dyDescent="0.25">
      <c r="A3">
        <v>20230823</v>
      </c>
      <c r="B3">
        <v>1</v>
      </c>
      <c r="C3">
        <f>VLOOKUP(B3,Sheet1!D$2:E$20,2,FALSE)</f>
        <v>1</v>
      </c>
      <c r="D3" t="s">
        <v>23</v>
      </c>
      <c r="E3" t="str">
        <f>VLOOKUP(D3,[1]Sheet1!A$2:B$16,2,FALSE)</f>
        <v>Initial</v>
      </c>
      <c r="F3">
        <v>163.76</v>
      </c>
      <c r="G3">
        <v>161</v>
      </c>
      <c r="H3">
        <v>2781</v>
      </c>
      <c r="I3">
        <v>8157</v>
      </c>
      <c r="J3">
        <v>81.53</v>
      </c>
      <c r="K3">
        <v>3594</v>
      </c>
      <c r="L3">
        <v>15854</v>
      </c>
      <c r="M3">
        <v>494</v>
      </c>
      <c r="N3">
        <v>0.06</v>
      </c>
      <c r="O3">
        <v>396687</v>
      </c>
      <c r="P3">
        <v>2844227</v>
      </c>
      <c r="Q3">
        <v>89116</v>
      </c>
      <c r="R3">
        <v>1.36</v>
      </c>
      <c r="S3">
        <v>63973</v>
      </c>
      <c r="T3">
        <v>455268</v>
      </c>
      <c r="U3">
        <v>17115</v>
      </c>
      <c r="V3">
        <v>4.74</v>
      </c>
      <c r="W3">
        <v>4051</v>
      </c>
      <c r="X3">
        <v>51709</v>
      </c>
      <c r="Y3">
        <v>229</v>
      </c>
      <c r="Z3">
        <v>40.28</v>
      </c>
      <c r="AA3">
        <v>369</v>
      </c>
      <c r="AB3">
        <v>2106</v>
      </c>
      <c r="AC3">
        <v>62</v>
      </c>
    </row>
    <row r="4" spans="1:29" x14ac:dyDescent="0.25">
      <c r="A4">
        <v>20230823</v>
      </c>
      <c r="B4">
        <v>1</v>
      </c>
      <c r="C4">
        <f>VLOOKUP(B4,Sheet1!D$2:E$20,2,FALSE)</f>
        <v>1</v>
      </c>
      <c r="D4" t="s">
        <v>24</v>
      </c>
      <c r="E4" t="str">
        <f>VLOOKUP(D4,[1]Sheet1!A$2:B$16,2,FALSE)</f>
        <v>Olivine</v>
      </c>
      <c r="F4">
        <v>198.77</v>
      </c>
      <c r="G4">
        <v>257</v>
      </c>
      <c r="H4">
        <v>2973</v>
      </c>
      <c r="I4">
        <v>9779</v>
      </c>
      <c r="J4">
        <v>76.45</v>
      </c>
      <c r="K4">
        <v>14722</v>
      </c>
      <c r="L4">
        <v>6168</v>
      </c>
      <c r="M4">
        <v>1468</v>
      </c>
      <c r="N4">
        <v>0.02</v>
      </c>
      <c r="O4">
        <v>264992</v>
      </c>
      <c r="P4">
        <v>2888812</v>
      </c>
      <c r="Q4">
        <v>5603</v>
      </c>
      <c r="R4">
        <v>0.43</v>
      </c>
      <c r="S4">
        <v>54551</v>
      </c>
      <c r="T4">
        <v>313443</v>
      </c>
      <c r="U4">
        <v>70124</v>
      </c>
      <c r="V4">
        <v>2.4700000000000002</v>
      </c>
      <c r="W4">
        <v>5294</v>
      </c>
      <c r="X4">
        <v>62235</v>
      </c>
      <c r="Y4">
        <v>1019</v>
      </c>
      <c r="Z4">
        <v>21.57</v>
      </c>
      <c r="AA4">
        <v>221</v>
      </c>
      <c r="AB4">
        <v>1814</v>
      </c>
      <c r="AC4">
        <v>517</v>
      </c>
    </row>
    <row r="5" spans="1:29" x14ac:dyDescent="0.25">
      <c r="A5">
        <v>20230823</v>
      </c>
      <c r="B5">
        <v>1</v>
      </c>
      <c r="C5">
        <f>VLOOKUP(B5,Sheet1!D$2:E$20,2,FALSE)</f>
        <v>1</v>
      </c>
      <c r="D5" t="s">
        <v>25</v>
      </c>
      <c r="E5" t="str">
        <f>VLOOKUP(D5,[1]Sheet1!A$2:B$16,2,FALSE)</f>
        <v>Control</v>
      </c>
      <c r="F5">
        <v>330.25</v>
      </c>
      <c r="G5">
        <v>208</v>
      </c>
      <c r="H5">
        <v>2483</v>
      </c>
      <c r="I5">
        <v>6586</v>
      </c>
      <c r="J5">
        <v>131.77000000000001</v>
      </c>
      <c r="K5">
        <v>1452</v>
      </c>
      <c r="L5">
        <v>6573</v>
      </c>
      <c r="M5">
        <v>787</v>
      </c>
      <c r="N5">
        <v>0.01</v>
      </c>
      <c r="O5">
        <v>618278</v>
      </c>
      <c r="P5">
        <v>1666300</v>
      </c>
      <c r="Q5">
        <v>343581</v>
      </c>
      <c r="R5">
        <v>0.85</v>
      </c>
      <c r="S5">
        <v>49427</v>
      </c>
      <c r="T5">
        <v>299698</v>
      </c>
      <c r="U5">
        <v>62730</v>
      </c>
      <c r="V5">
        <v>5.44</v>
      </c>
      <c r="W5">
        <v>5140</v>
      </c>
      <c r="X5">
        <v>57198</v>
      </c>
      <c r="Y5">
        <v>433</v>
      </c>
      <c r="Z5">
        <v>94.38</v>
      </c>
      <c r="AA5">
        <v>199</v>
      </c>
      <c r="AB5">
        <v>2133</v>
      </c>
      <c r="AC5">
        <v>334</v>
      </c>
    </row>
    <row r="6" spans="1:29" x14ac:dyDescent="0.25">
      <c r="A6">
        <v>20230823</v>
      </c>
      <c r="B6">
        <v>1</v>
      </c>
      <c r="C6">
        <f>VLOOKUP(B6,Sheet1!D$2:E$20,2,FALSE)</f>
        <v>1</v>
      </c>
      <c r="D6" t="s">
        <v>26</v>
      </c>
      <c r="E6" t="str">
        <f>VLOOKUP(D6,[1]Sheet1!A$2:B$16,2,FALSE)</f>
        <v>Slag</v>
      </c>
      <c r="F6">
        <v>234.29</v>
      </c>
      <c r="G6">
        <v>248</v>
      </c>
      <c r="H6">
        <v>2747</v>
      </c>
      <c r="I6">
        <v>5033</v>
      </c>
      <c r="J6">
        <v>156.16999999999999</v>
      </c>
      <c r="K6">
        <v>1594</v>
      </c>
      <c r="L6">
        <v>7153</v>
      </c>
      <c r="M6">
        <v>845</v>
      </c>
      <c r="N6">
        <v>0.02</v>
      </c>
      <c r="O6">
        <v>423896</v>
      </c>
      <c r="P6">
        <v>2319847</v>
      </c>
      <c r="Q6">
        <v>10625</v>
      </c>
      <c r="R6">
        <v>1.18</v>
      </c>
      <c r="S6">
        <v>57613</v>
      </c>
      <c r="T6">
        <v>404032</v>
      </c>
      <c r="U6">
        <v>43528</v>
      </c>
      <c r="V6">
        <v>4.67</v>
      </c>
      <c r="W6">
        <v>6094</v>
      </c>
      <c r="X6">
        <v>57212</v>
      </c>
      <c r="Y6">
        <v>672</v>
      </c>
      <c r="Z6">
        <v>119.65</v>
      </c>
      <c r="AA6">
        <v>205</v>
      </c>
      <c r="AB6">
        <v>2149</v>
      </c>
      <c r="AC6">
        <v>566</v>
      </c>
    </row>
    <row r="7" spans="1:29" x14ac:dyDescent="0.25">
      <c r="A7">
        <v>20230823</v>
      </c>
      <c r="B7">
        <v>21</v>
      </c>
      <c r="C7">
        <f>VLOOKUP(B7,Sheet1!D$2:E$20,2,FALSE)</f>
        <v>10</v>
      </c>
      <c r="D7" t="s">
        <v>23</v>
      </c>
      <c r="E7" t="str">
        <f>VLOOKUP(D7,[1]Sheet1!A$2:B$16,2,FALSE)</f>
        <v>Initial</v>
      </c>
      <c r="F7">
        <v>22.94</v>
      </c>
      <c r="G7">
        <v>215</v>
      </c>
      <c r="H7">
        <v>3596</v>
      </c>
      <c r="I7">
        <v>47238</v>
      </c>
      <c r="J7">
        <v>269.72000000000003</v>
      </c>
      <c r="K7">
        <v>850</v>
      </c>
      <c r="L7">
        <v>7410</v>
      </c>
      <c r="M7">
        <v>349</v>
      </c>
      <c r="N7">
        <v>0.08</v>
      </c>
      <c r="O7">
        <v>324312</v>
      </c>
      <c r="P7">
        <v>2976322</v>
      </c>
      <c r="Q7">
        <v>97938</v>
      </c>
      <c r="R7">
        <v>1.26</v>
      </c>
      <c r="S7">
        <v>62540</v>
      </c>
      <c r="T7">
        <v>569696</v>
      </c>
      <c r="U7">
        <v>38305</v>
      </c>
      <c r="V7">
        <v>7.89</v>
      </c>
      <c r="W7">
        <v>5510</v>
      </c>
      <c r="X7">
        <v>65520</v>
      </c>
      <c r="Y7">
        <v>2727</v>
      </c>
      <c r="Z7">
        <v>221.17</v>
      </c>
      <c r="AA7">
        <v>122</v>
      </c>
      <c r="AB7">
        <v>2146</v>
      </c>
      <c r="AC7">
        <v>42</v>
      </c>
    </row>
    <row r="8" spans="1:29" x14ac:dyDescent="0.25">
      <c r="A8">
        <v>20230823</v>
      </c>
      <c r="B8">
        <v>1</v>
      </c>
      <c r="C8">
        <f>VLOOKUP(B8,Sheet1!D$2:E$20,2,FALSE)</f>
        <v>1</v>
      </c>
      <c r="D8" t="s">
        <v>27</v>
      </c>
      <c r="E8" t="str">
        <f>VLOOKUP(D8,[1]Sheet1!A$2:B$16,2,FALSE)</f>
        <v>NaOH</v>
      </c>
      <c r="F8">
        <v>124.52</v>
      </c>
      <c r="G8">
        <v>285</v>
      </c>
      <c r="H8">
        <v>3205</v>
      </c>
      <c r="I8">
        <v>4326</v>
      </c>
      <c r="J8">
        <v>248.59</v>
      </c>
      <c r="K8">
        <v>740</v>
      </c>
      <c r="L8">
        <v>3914</v>
      </c>
      <c r="M8">
        <v>673</v>
      </c>
      <c r="N8">
        <v>0</v>
      </c>
      <c r="O8">
        <v>265130</v>
      </c>
      <c r="P8">
        <v>3875899</v>
      </c>
      <c r="Q8">
        <v>87998</v>
      </c>
      <c r="R8">
        <v>0.73</v>
      </c>
      <c r="S8">
        <v>49672</v>
      </c>
      <c r="T8">
        <v>305667</v>
      </c>
      <c r="U8">
        <v>45062</v>
      </c>
      <c r="V8">
        <v>3.71</v>
      </c>
      <c r="W8">
        <v>5084</v>
      </c>
      <c r="X8">
        <v>53173</v>
      </c>
      <c r="Y8">
        <v>473</v>
      </c>
      <c r="Z8">
        <v>211.59</v>
      </c>
      <c r="AA8">
        <v>196</v>
      </c>
      <c r="AB8">
        <v>2204</v>
      </c>
      <c r="AC8">
        <v>584</v>
      </c>
    </row>
    <row r="9" spans="1:29" x14ac:dyDescent="0.25">
      <c r="A9">
        <v>20230823</v>
      </c>
      <c r="B9">
        <v>1</v>
      </c>
      <c r="C9">
        <f>VLOOKUP(B9,Sheet1!D$2:E$20,2,FALSE)</f>
        <v>1</v>
      </c>
      <c r="D9" t="s">
        <v>28</v>
      </c>
      <c r="E9" t="str">
        <f>VLOOKUP(D9,[1]Sheet1!A$2:B$16,2,FALSE)</f>
        <v>Initial</v>
      </c>
      <c r="F9">
        <v>159.57</v>
      </c>
      <c r="G9">
        <v>155</v>
      </c>
      <c r="H9">
        <v>2873</v>
      </c>
      <c r="I9">
        <v>7148</v>
      </c>
      <c r="J9">
        <v>81.48</v>
      </c>
      <c r="K9">
        <v>3937</v>
      </c>
      <c r="L9">
        <v>16332</v>
      </c>
      <c r="M9">
        <v>400</v>
      </c>
      <c r="N9">
        <v>0.08</v>
      </c>
      <c r="O9">
        <v>391021</v>
      </c>
      <c r="P9">
        <v>2658728</v>
      </c>
      <c r="Q9">
        <v>35787</v>
      </c>
      <c r="R9">
        <v>1.36</v>
      </c>
      <c r="S9">
        <v>63513</v>
      </c>
      <c r="T9">
        <v>483216</v>
      </c>
      <c r="U9">
        <v>8652</v>
      </c>
      <c r="V9">
        <v>4.95</v>
      </c>
      <c r="W9">
        <v>4115</v>
      </c>
      <c r="X9">
        <v>51699</v>
      </c>
      <c r="Y9">
        <v>420</v>
      </c>
      <c r="Z9">
        <v>38.56</v>
      </c>
      <c r="AA9">
        <v>364</v>
      </c>
      <c r="AB9">
        <v>2059</v>
      </c>
      <c r="AC9">
        <v>79</v>
      </c>
    </row>
    <row r="10" spans="1:29" x14ac:dyDescent="0.25">
      <c r="A10">
        <v>20230823</v>
      </c>
      <c r="B10">
        <v>1</v>
      </c>
      <c r="C10">
        <f>VLOOKUP(B10,Sheet1!D$2:E$20,2,FALSE)</f>
        <v>1</v>
      </c>
      <c r="D10" t="s">
        <v>29</v>
      </c>
      <c r="E10" t="str">
        <f>VLOOKUP(D10,[1]Sheet1!A$2:B$16,2,FALSE)</f>
        <v>Initial</v>
      </c>
      <c r="F10">
        <v>166.95</v>
      </c>
      <c r="G10">
        <v>159</v>
      </c>
      <c r="H10">
        <v>2676</v>
      </c>
      <c r="I10">
        <v>13554</v>
      </c>
      <c r="J10">
        <v>88.19</v>
      </c>
      <c r="K10">
        <v>3643</v>
      </c>
      <c r="L10">
        <v>14809</v>
      </c>
      <c r="M10">
        <v>974</v>
      </c>
      <c r="N10">
        <v>0.1</v>
      </c>
      <c r="O10">
        <v>445506</v>
      </c>
      <c r="P10">
        <v>2467214</v>
      </c>
      <c r="Q10">
        <v>199538</v>
      </c>
      <c r="R10">
        <v>1.43</v>
      </c>
      <c r="S10">
        <v>64961</v>
      </c>
      <c r="T10">
        <v>414825</v>
      </c>
      <c r="U10">
        <v>36290</v>
      </c>
      <c r="V10">
        <v>4.92</v>
      </c>
      <c r="W10">
        <v>3914</v>
      </c>
      <c r="X10">
        <v>49835</v>
      </c>
      <c r="Y10">
        <v>555</v>
      </c>
      <c r="Z10">
        <v>43.01</v>
      </c>
      <c r="AA10">
        <v>357</v>
      </c>
      <c r="AB10">
        <v>2088</v>
      </c>
      <c r="AC10">
        <v>64</v>
      </c>
    </row>
    <row r="11" spans="1:29" x14ac:dyDescent="0.25">
      <c r="A11">
        <v>20230823</v>
      </c>
      <c r="B11">
        <v>1</v>
      </c>
      <c r="C11">
        <f>VLOOKUP(B11,Sheet1!D$2:E$20,2,FALSE)</f>
        <v>1</v>
      </c>
      <c r="D11" t="s">
        <v>30</v>
      </c>
      <c r="E11" t="str">
        <f>VLOOKUP(D11,[1]Sheet1!A$2:B$16,2,FALSE)</f>
        <v>Slag</v>
      </c>
      <c r="F11">
        <v>298.36</v>
      </c>
      <c r="G11">
        <v>246</v>
      </c>
      <c r="H11">
        <v>2567</v>
      </c>
      <c r="I11">
        <v>5466</v>
      </c>
      <c r="J11">
        <v>151.03</v>
      </c>
      <c r="K11">
        <v>1447</v>
      </c>
      <c r="L11">
        <v>6567</v>
      </c>
      <c r="M11">
        <v>1062</v>
      </c>
      <c r="N11">
        <v>0.01</v>
      </c>
      <c r="O11">
        <v>582670</v>
      </c>
      <c r="P11">
        <v>2708162</v>
      </c>
      <c r="Q11">
        <v>22961</v>
      </c>
      <c r="R11">
        <v>0.98</v>
      </c>
      <c r="S11">
        <v>55504</v>
      </c>
      <c r="T11">
        <v>352782</v>
      </c>
      <c r="U11">
        <v>80824</v>
      </c>
      <c r="V11">
        <v>4.74</v>
      </c>
      <c r="W11">
        <v>5942</v>
      </c>
      <c r="X11">
        <v>61119</v>
      </c>
      <c r="Y11">
        <v>894</v>
      </c>
      <c r="Z11">
        <v>115.74</v>
      </c>
      <c r="AA11">
        <v>206</v>
      </c>
      <c r="AB11">
        <v>2223</v>
      </c>
      <c r="AC11">
        <v>570</v>
      </c>
    </row>
    <row r="12" spans="1:29" x14ac:dyDescent="0.25">
      <c r="A12">
        <v>20230823</v>
      </c>
      <c r="B12">
        <v>1</v>
      </c>
      <c r="C12">
        <f>VLOOKUP(B12,Sheet1!D$2:E$20,2,FALSE)</f>
        <v>1</v>
      </c>
      <c r="D12" t="s">
        <v>31</v>
      </c>
      <c r="E12" t="str">
        <f>VLOOKUP(D12,[1]Sheet1!A$2:B$16,2,FALSE)</f>
        <v>Control</v>
      </c>
      <c r="F12">
        <v>286.43</v>
      </c>
      <c r="G12">
        <v>201</v>
      </c>
      <c r="H12">
        <v>2474</v>
      </c>
      <c r="I12">
        <v>7604</v>
      </c>
      <c r="J12">
        <v>109.17</v>
      </c>
      <c r="K12">
        <v>1571</v>
      </c>
      <c r="L12">
        <v>6648</v>
      </c>
      <c r="M12">
        <v>551</v>
      </c>
      <c r="N12">
        <v>0.02</v>
      </c>
      <c r="O12">
        <v>372685</v>
      </c>
      <c r="P12">
        <v>2929726</v>
      </c>
      <c r="Q12">
        <v>70237</v>
      </c>
      <c r="R12">
        <v>0.63</v>
      </c>
      <c r="S12">
        <v>53710</v>
      </c>
      <c r="T12">
        <v>340423</v>
      </c>
      <c r="U12">
        <v>37816</v>
      </c>
      <c r="V12">
        <v>4.05</v>
      </c>
      <c r="W12">
        <v>4684</v>
      </c>
      <c r="X12">
        <v>49556</v>
      </c>
      <c r="Y12">
        <v>576</v>
      </c>
      <c r="Z12">
        <v>73.69</v>
      </c>
      <c r="AA12">
        <v>201</v>
      </c>
      <c r="AB12">
        <v>2049</v>
      </c>
      <c r="AC12">
        <v>273</v>
      </c>
    </row>
    <row r="13" spans="1:29" x14ac:dyDescent="0.25">
      <c r="A13">
        <v>20230823</v>
      </c>
      <c r="B13">
        <v>1</v>
      </c>
      <c r="C13">
        <f>VLOOKUP(B13,Sheet1!D$2:E$20,2,FALSE)</f>
        <v>1</v>
      </c>
      <c r="D13" t="s">
        <v>32</v>
      </c>
      <c r="E13" t="str">
        <f>VLOOKUP(D13,[1]Sheet1!A$2:B$16,2,FALSE)</f>
        <v>Control</v>
      </c>
      <c r="F13">
        <v>334</v>
      </c>
      <c r="G13">
        <v>195</v>
      </c>
      <c r="H13">
        <v>2469</v>
      </c>
      <c r="I13">
        <v>7474</v>
      </c>
      <c r="J13">
        <v>116.52</v>
      </c>
      <c r="K13">
        <v>1354</v>
      </c>
      <c r="L13">
        <v>6587</v>
      </c>
      <c r="M13">
        <v>597</v>
      </c>
      <c r="N13">
        <v>0.02</v>
      </c>
      <c r="O13">
        <v>371573</v>
      </c>
      <c r="P13">
        <v>2726711</v>
      </c>
      <c r="Q13">
        <v>16568</v>
      </c>
      <c r="R13">
        <v>0.61</v>
      </c>
      <c r="S13">
        <v>53109</v>
      </c>
      <c r="T13">
        <v>328210</v>
      </c>
      <c r="U13">
        <v>57564</v>
      </c>
      <c r="V13">
        <v>4.92</v>
      </c>
      <c r="W13">
        <v>4293</v>
      </c>
      <c r="X13">
        <v>56798</v>
      </c>
      <c r="Y13">
        <v>970</v>
      </c>
      <c r="Z13">
        <v>79.25</v>
      </c>
      <c r="AA13">
        <v>209</v>
      </c>
      <c r="AB13">
        <v>2141</v>
      </c>
      <c r="AC13">
        <v>242</v>
      </c>
    </row>
    <row r="14" spans="1:29" x14ac:dyDescent="0.25">
      <c r="A14">
        <v>20230823</v>
      </c>
      <c r="B14">
        <v>1</v>
      </c>
      <c r="C14">
        <f>VLOOKUP(B14,Sheet1!D$2:E$20,2,FALSE)</f>
        <v>1</v>
      </c>
      <c r="D14" t="s">
        <v>33</v>
      </c>
      <c r="E14" t="str">
        <f>VLOOKUP(D14,[1]Sheet1!A$2:B$16,2,FALSE)</f>
        <v>Olivine</v>
      </c>
      <c r="F14">
        <v>259.95</v>
      </c>
      <c r="G14">
        <v>254</v>
      </c>
      <c r="H14">
        <v>3125</v>
      </c>
      <c r="I14">
        <v>8034</v>
      </c>
      <c r="J14">
        <v>101.86</v>
      </c>
      <c r="K14">
        <v>12993</v>
      </c>
      <c r="L14">
        <v>7564</v>
      </c>
      <c r="M14">
        <v>1638</v>
      </c>
      <c r="N14">
        <v>0.01</v>
      </c>
      <c r="O14">
        <v>313393</v>
      </c>
      <c r="P14">
        <v>1917361</v>
      </c>
      <c r="Q14">
        <v>2820</v>
      </c>
      <c r="R14">
        <v>0.83</v>
      </c>
      <c r="S14">
        <v>51512</v>
      </c>
      <c r="T14">
        <v>354770</v>
      </c>
      <c r="U14">
        <v>83772</v>
      </c>
      <c r="V14">
        <v>4.03</v>
      </c>
      <c r="W14">
        <v>6023</v>
      </c>
      <c r="X14">
        <v>60547</v>
      </c>
      <c r="Y14">
        <v>760</v>
      </c>
      <c r="Z14">
        <v>56.63</v>
      </c>
      <c r="AA14">
        <v>173</v>
      </c>
      <c r="AB14">
        <v>2210</v>
      </c>
      <c r="AC14">
        <v>401</v>
      </c>
    </row>
    <row r="15" spans="1:29" x14ac:dyDescent="0.25">
      <c r="A15">
        <v>20230823</v>
      </c>
      <c r="B15">
        <v>1</v>
      </c>
      <c r="C15">
        <f>VLOOKUP(B15,Sheet1!D$2:E$20,2,FALSE)</f>
        <v>1</v>
      </c>
      <c r="D15" t="s">
        <v>34</v>
      </c>
      <c r="E15" t="str">
        <f>VLOOKUP(D15,[1]Sheet1!A$2:B$16,2,FALSE)</f>
        <v>Olivine</v>
      </c>
      <c r="F15">
        <v>125.14</v>
      </c>
      <c r="G15">
        <v>672</v>
      </c>
      <c r="H15">
        <v>11077</v>
      </c>
      <c r="I15">
        <v>44432</v>
      </c>
      <c r="J15">
        <v>102.64</v>
      </c>
      <c r="K15">
        <v>14292</v>
      </c>
      <c r="L15">
        <v>25354</v>
      </c>
      <c r="M15">
        <v>18073</v>
      </c>
      <c r="N15">
        <v>0.03</v>
      </c>
      <c r="O15">
        <v>316446</v>
      </c>
      <c r="P15">
        <v>2607714</v>
      </c>
      <c r="Q15">
        <v>132260</v>
      </c>
      <c r="R15">
        <v>2.37</v>
      </c>
      <c r="S15">
        <v>51156</v>
      </c>
      <c r="T15">
        <v>657637</v>
      </c>
      <c r="U15">
        <v>30386</v>
      </c>
      <c r="V15">
        <v>11.06</v>
      </c>
      <c r="W15">
        <v>5879</v>
      </c>
      <c r="X15">
        <v>68117</v>
      </c>
      <c r="Y15">
        <v>149142</v>
      </c>
      <c r="Z15">
        <v>33.82</v>
      </c>
      <c r="AA15">
        <v>283</v>
      </c>
      <c r="AB15">
        <v>2325</v>
      </c>
      <c r="AC15">
        <v>474</v>
      </c>
    </row>
    <row r="16" spans="1:29" x14ac:dyDescent="0.25">
      <c r="A16">
        <v>20230823</v>
      </c>
      <c r="B16">
        <v>1</v>
      </c>
      <c r="C16">
        <f>VLOOKUP(B16,Sheet1!D$2:E$20,2,FALSE)</f>
        <v>1</v>
      </c>
      <c r="D16" t="s">
        <v>35</v>
      </c>
      <c r="E16" t="str">
        <f>VLOOKUP(D16,[1]Sheet1!A$2:B$16,2,FALSE)</f>
        <v>Slag</v>
      </c>
      <c r="F16">
        <v>248.38</v>
      </c>
      <c r="G16">
        <v>236</v>
      </c>
      <c r="H16">
        <v>2814</v>
      </c>
      <c r="I16">
        <v>5281</v>
      </c>
      <c r="J16">
        <v>151.63999999999999</v>
      </c>
      <c r="K16">
        <v>1326</v>
      </c>
      <c r="L16">
        <v>6229</v>
      </c>
      <c r="M16">
        <v>642</v>
      </c>
      <c r="N16">
        <v>0.02</v>
      </c>
      <c r="O16">
        <v>277084</v>
      </c>
      <c r="P16">
        <v>2974414</v>
      </c>
      <c r="Q16">
        <v>17070</v>
      </c>
      <c r="R16">
        <v>0.85</v>
      </c>
      <c r="S16">
        <v>56346</v>
      </c>
      <c r="T16">
        <v>398687</v>
      </c>
      <c r="U16">
        <v>19006</v>
      </c>
      <c r="V16">
        <v>4.07</v>
      </c>
      <c r="W16">
        <v>5541</v>
      </c>
      <c r="X16">
        <v>55188</v>
      </c>
      <c r="Y16">
        <v>1082</v>
      </c>
      <c r="Z16">
        <v>115.55</v>
      </c>
      <c r="AA16">
        <v>194</v>
      </c>
      <c r="AB16">
        <v>2142</v>
      </c>
      <c r="AC16">
        <v>560</v>
      </c>
    </row>
    <row r="17" spans="1:29" x14ac:dyDescent="0.25">
      <c r="A17">
        <v>20230823</v>
      </c>
      <c r="B17">
        <v>1</v>
      </c>
      <c r="C17">
        <f>VLOOKUP(B17,Sheet1!D$2:E$20,2,FALSE)</f>
        <v>1</v>
      </c>
      <c r="D17" t="s">
        <v>36</v>
      </c>
      <c r="E17" t="str">
        <f>VLOOKUP(D17,[1]Sheet1!A$2:B$16,2,FALSE)</f>
        <v>NaOH</v>
      </c>
      <c r="F17">
        <v>156.1</v>
      </c>
      <c r="G17">
        <v>237</v>
      </c>
      <c r="H17">
        <v>2824</v>
      </c>
      <c r="I17">
        <v>4486</v>
      </c>
      <c r="J17">
        <v>167.64</v>
      </c>
      <c r="K17">
        <v>1121</v>
      </c>
      <c r="L17">
        <v>5819</v>
      </c>
      <c r="M17">
        <v>649</v>
      </c>
      <c r="N17">
        <v>0.03</v>
      </c>
      <c r="O17">
        <v>424378</v>
      </c>
      <c r="P17">
        <v>3221881</v>
      </c>
      <c r="Q17">
        <v>36258</v>
      </c>
      <c r="R17">
        <v>0.86</v>
      </c>
      <c r="S17">
        <v>54320</v>
      </c>
      <c r="T17">
        <v>368456</v>
      </c>
      <c r="U17">
        <v>21684</v>
      </c>
      <c r="V17">
        <v>3.9</v>
      </c>
      <c r="W17">
        <v>5341</v>
      </c>
      <c r="X17">
        <v>53620</v>
      </c>
      <c r="Y17">
        <v>555</v>
      </c>
      <c r="Z17">
        <v>132.87</v>
      </c>
      <c r="AA17">
        <v>172</v>
      </c>
      <c r="AB17">
        <v>2095</v>
      </c>
      <c r="AC17">
        <v>592</v>
      </c>
    </row>
    <row r="18" spans="1:29" x14ac:dyDescent="0.25">
      <c r="A18">
        <v>20230823</v>
      </c>
      <c r="B18">
        <v>1</v>
      </c>
      <c r="C18">
        <f>VLOOKUP(B18,Sheet1!D$2:E$20,2,FALSE)</f>
        <v>1</v>
      </c>
      <c r="D18" t="s">
        <v>37</v>
      </c>
      <c r="E18" t="str">
        <f>VLOOKUP(D18,[1]Sheet1!A$2:B$16,2,FALSE)</f>
        <v>NaOH</v>
      </c>
      <c r="F18">
        <v>293.10000000000002</v>
      </c>
      <c r="G18">
        <v>210</v>
      </c>
      <c r="H18">
        <v>2809</v>
      </c>
      <c r="I18">
        <v>5046</v>
      </c>
      <c r="J18">
        <v>173.8</v>
      </c>
      <c r="K18">
        <v>1007</v>
      </c>
      <c r="L18">
        <v>5323</v>
      </c>
      <c r="M18">
        <v>878</v>
      </c>
      <c r="N18">
        <v>0.01</v>
      </c>
      <c r="O18">
        <v>272085</v>
      </c>
      <c r="P18">
        <v>2868437</v>
      </c>
      <c r="Q18">
        <v>2435</v>
      </c>
      <c r="R18">
        <v>0.75</v>
      </c>
      <c r="S18">
        <v>49711</v>
      </c>
      <c r="T18">
        <v>382479</v>
      </c>
      <c r="U18">
        <v>79352</v>
      </c>
      <c r="V18">
        <v>4.24</v>
      </c>
      <c r="W18">
        <v>5149</v>
      </c>
      <c r="X18">
        <v>58267</v>
      </c>
      <c r="Y18">
        <v>897</v>
      </c>
      <c r="Z18">
        <v>133.19999999999999</v>
      </c>
      <c r="AA18">
        <v>173</v>
      </c>
      <c r="AB18">
        <v>2058</v>
      </c>
      <c r="AC18">
        <v>564</v>
      </c>
    </row>
    <row r="19" spans="1:29" x14ac:dyDescent="0.25">
      <c r="A19">
        <v>20230823</v>
      </c>
      <c r="B19">
        <v>2</v>
      </c>
      <c r="C19">
        <f>VLOOKUP(B19,Sheet1!D$2:E$20,2,FALSE)</f>
        <v>2</v>
      </c>
      <c r="D19" t="s">
        <v>23</v>
      </c>
      <c r="E19" t="str">
        <f>VLOOKUP(D19,[1]Sheet1!A$2:B$16,2,FALSE)</f>
        <v>Initial</v>
      </c>
      <c r="F19">
        <v>107.34</v>
      </c>
      <c r="G19">
        <v>196</v>
      </c>
      <c r="H19">
        <v>4599</v>
      </c>
      <c r="I19">
        <v>22527</v>
      </c>
      <c r="J19">
        <v>128.28</v>
      </c>
      <c r="K19">
        <v>1917</v>
      </c>
      <c r="L19">
        <v>13483</v>
      </c>
      <c r="M19">
        <v>179</v>
      </c>
      <c r="N19">
        <v>0.04</v>
      </c>
      <c r="O19">
        <v>456351</v>
      </c>
      <c r="P19">
        <v>3195457</v>
      </c>
      <c r="Q19">
        <v>26840</v>
      </c>
      <c r="R19">
        <v>1.56</v>
      </c>
      <c r="S19">
        <v>56444</v>
      </c>
      <c r="T19">
        <v>594144</v>
      </c>
      <c r="U19">
        <v>2093</v>
      </c>
      <c r="V19">
        <v>4.03</v>
      </c>
      <c r="W19">
        <v>6501</v>
      </c>
      <c r="X19">
        <v>85277</v>
      </c>
      <c r="Y19">
        <v>1269</v>
      </c>
      <c r="Z19">
        <v>75.8</v>
      </c>
      <c r="AA19">
        <v>288</v>
      </c>
      <c r="AB19">
        <v>2824</v>
      </c>
      <c r="AC19">
        <v>57</v>
      </c>
    </row>
    <row r="20" spans="1:29" x14ac:dyDescent="0.25">
      <c r="A20">
        <v>20230823</v>
      </c>
      <c r="B20">
        <v>2</v>
      </c>
      <c r="C20">
        <f>VLOOKUP(B20,Sheet1!D$2:E$20,2,FALSE)</f>
        <v>2</v>
      </c>
      <c r="D20" t="s">
        <v>28</v>
      </c>
      <c r="E20" t="str">
        <f>VLOOKUP(D20,[1]Sheet1!A$2:B$16,2,FALSE)</f>
        <v>Initial</v>
      </c>
      <c r="F20">
        <v>108.64</v>
      </c>
      <c r="G20">
        <v>173</v>
      </c>
      <c r="H20">
        <v>4594</v>
      </c>
      <c r="I20">
        <v>21464</v>
      </c>
      <c r="J20">
        <v>123.12</v>
      </c>
      <c r="K20">
        <v>1890</v>
      </c>
      <c r="L20">
        <v>14509</v>
      </c>
      <c r="M20">
        <v>216</v>
      </c>
      <c r="N20">
        <v>0.08</v>
      </c>
      <c r="O20">
        <v>401071</v>
      </c>
      <c r="P20">
        <v>2605550</v>
      </c>
      <c r="Q20">
        <v>34934</v>
      </c>
      <c r="R20">
        <v>1.39</v>
      </c>
      <c r="S20">
        <v>57225</v>
      </c>
      <c r="T20">
        <v>677844</v>
      </c>
      <c r="U20">
        <v>4738</v>
      </c>
      <c r="V20">
        <v>4</v>
      </c>
      <c r="W20">
        <v>6322</v>
      </c>
      <c r="X20">
        <v>81423</v>
      </c>
      <c r="Y20">
        <v>838</v>
      </c>
      <c r="Z20">
        <v>72.849999999999994</v>
      </c>
      <c r="AA20">
        <v>278</v>
      </c>
      <c r="AB20">
        <v>2840</v>
      </c>
      <c r="AC20">
        <v>55</v>
      </c>
    </row>
    <row r="21" spans="1:29" x14ac:dyDescent="0.25">
      <c r="A21">
        <v>20230823</v>
      </c>
      <c r="B21">
        <v>2</v>
      </c>
      <c r="C21">
        <f>VLOOKUP(B21,Sheet1!D$2:E$20,2,FALSE)</f>
        <v>2</v>
      </c>
      <c r="D21" t="s">
        <v>29</v>
      </c>
      <c r="E21" t="str">
        <f>VLOOKUP(D21,[1]Sheet1!A$2:B$16,2,FALSE)</f>
        <v>Initial</v>
      </c>
      <c r="F21">
        <v>107.73</v>
      </c>
      <c r="G21">
        <v>186</v>
      </c>
      <c r="H21">
        <v>4542</v>
      </c>
      <c r="I21">
        <v>19572</v>
      </c>
      <c r="J21">
        <v>123.32</v>
      </c>
      <c r="K21">
        <v>1916</v>
      </c>
      <c r="L21">
        <v>14363</v>
      </c>
      <c r="M21">
        <v>203</v>
      </c>
      <c r="N21">
        <v>0.08</v>
      </c>
      <c r="O21">
        <v>330296</v>
      </c>
      <c r="P21">
        <v>2921875</v>
      </c>
      <c r="Q21">
        <v>37219</v>
      </c>
      <c r="R21">
        <v>1.51</v>
      </c>
      <c r="S21">
        <v>57437</v>
      </c>
      <c r="T21">
        <v>617035</v>
      </c>
      <c r="U21">
        <v>2792</v>
      </c>
      <c r="V21">
        <v>3.98</v>
      </c>
      <c r="W21">
        <v>6436</v>
      </c>
      <c r="X21">
        <v>80843</v>
      </c>
      <c r="Y21">
        <v>1167</v>
      </c>
      <c r="Z21">
        <v>72.25</v>
      </c>
      <c r="AA21">
        <v>281</v>
      </c>
      <c r="AB21">
        <v>2829</v>
      </c>
      <c r="AC21">
        <v>55</v>
      </c>
    </row>
    <row r="22" spans="1:29" x14ac:dyDescent="0.25">
      <c r="A22">
        <v>20230823</v>
      </c>
      <c r="B22">
        <v>2</v>
      </c>
      <c r="C22">
        <f>VLOOKUP(B22,Sheet1!D$2:E$20,2,FALSE)</f>
        <v>2</v>
      </c>
      <c r="D22" t="s">
        <v>25</v>
      </c>
      <c r="E22" t="str">
        <f>VLOOKUP(D22,[1]Sheet1!A$2:B$16,2,FALSE)</f>
        <v>Control</v>
      </c>
      <c r="F22">
        <v>376.83</v>
      </c>
      <c r="G22">
        <v>248</v>
      </c>
      <c r="H22">
        <v>6244</v>
      </c>
      <c r="I22">
        <v>27104</v>
      </c>
      <c r="J22">
        <v>178.06</v>
      </c>
      <c r="K22">
        <v>1634</v>
      </c>
      <c r="L22">
        <v>12353</v>
      </c>
      <c r="M22">
        <v>864</v>
      </c>
      <c r="N22">
        <v>0.06</v>
      </c>
      <c r="O22">
        <v>273558</v>
      </c>
      <c r="P22">
        <v>2863769</v>
      </c>
      <c r="Q22">
        <v>38690</v>
      </c>
      <c r="R22">
        <v>1.91</v>
      </c>
      <c r="S22">
        <v>42480</v>
      </c>
      <c r="T22">
        <v>518428</v>
      </c>
      <c r="U22">
        <v>20161</v>
      </c>
      <c r="V22">
        <v>8.77</v>
      </c>
      <c r="W22">
        <v>6261</v>
      </c>
      <c r="X22">
        <v>69732</v>
      </c>
      <c r="Y22">
        <v>6932</v>
      </c>
      <c r="Z22">
        <v>125.92</v>
      </c>
      <c r="AA22">
        <v>190</v>
      </c>
      <c r="AB22">
        <v>2503</v>
      </c>
      <c r="AC22">
        <v>79</v>
      </c>
    </row>
    <row r="23" spans="1:29" x14ac:dyDescent="0.25">
      <c r="A23">
        <v>20230823</v>
      </c>
      <c r="B23">
        <v>2</v>
      </c>
      <c r="C23">
        <f>VLOOKUP(B23,Sheet1!D$2:E$20,2,FALSE)</f>
        <v>2</v>
      </c>
      <c r="D23" t="s">
        <v>31</v>
      </c>
      <c r="E23" t="str">
        <f>VLOOKUP(D23,[1]Sheet1!A$2:B$16,2,FALSE)</f>
        <v>Control</v>
      </c>
      <c r="F23">
        <v>400.09</v>
      </c>
      <c r="G23">
        <v>307</v>
      </c>
      <c r="H23">
        <v>6549</v>
      </c>
      <c r="I23">
        <v>26957</v>
      </c>
      <c r="J23">
        <v>161.91</v>
      </c>
      <c r="K23">
        <v>1844</v>
      </c>
      <c r="L23">
        <v>12709</v>
      </c>
      <c r="M23">
        <v>1059</v>
      </c>
      <c r="N23">
        <v>0.06</v>
      </c>
      <c r="O23">
        <v>380439</v>
      </c>
      <c r="P23">
        <v>2826776</v>
      </c>
      <c r="Q23">
        <v>20500</v>
      </c>
      <c r="R23">
        <v>2.02</v>
      </c>
      <c r="S23">
        <v>42916</v>
      </c>
      <c r="T23">
        <v>479224</v>
      </c>
      <c r="U23">
        <v>7590</v>
      </c>
      <c r="V23">
        <v>8.31</v>
      </c>
      <c r="W23">
        <v>6543</v>
      </c>
      <c r="X23">
        <v>66116</v>
      </c>
      <c r="Y23">
        <v>12380</v>
      </c>
      <c r="Z23">
        <v>114.01</v>
      </c>
      <c r="AA23">
        <v>222</v>
      </c>
      <c r="AB23">
        <v>2581</v>
      </c>
      <c r="AC23">
        <v>73</v>
      </c>
    </row>
    <row r="24" spans="1:29" x14ac:dyDescent="0.25">
      <c r="A24">
        <v>20230823</v>
      </c>
      <c r="B24">
        <v>2</v>
      </c>
      <c r="C24">
        <f>VLOOKUP(B24,Sheet1!D$2:E$20,2,FALSE)</f>
        <v>2</v>
      </c>
      <c r="D24" t="s">
        <v>32</v>
      </c>
      <c r="E24" t="str">
        <f>VLOOKUP(D24,[1]Sheet1!A$2:B$16,2,FALSE)</f>
        <v>Control</v>
      </c>
      <c r="F24">
        <v>419.58</v>
      </c>
      <c r="G24">
        <v>225</v>
      </c>
      <c r="H24">
        <v>4872</v>
      </c>
      <c r="I24">
        <v>17975</v>
      </c>
      <c r="J24">
        <v>174.46</v>
      </c>
      <c r="K24">
        <v>1833</v>
      </c>
      <c r="L24">
        <v>11857</v>
      </c>
      <c r="M24">
        <v>610</v>
      </c>
      <c r="N24">
        <v>0.04</v>
      </c>
      <c r="O24">
        <v>375804</v>
      </c>
      <c r="P24">
        <v>3155298</v>
      </c>
      <c r="Q24">
        <v>29021</v>
      </c>
      <c r="R24">
        <v>1.95</v>
      </c>
      <c r="S24">
        <v>44026</v>
      </c>
      <c r="T24">
        <v>484854</v>
      </c>
      <c r="U24">
        <v>11054</v>
      </c>
      <c r="V24">
        <v>8.51</v>
      </c>
      <c r="W24">
        <v>6012</v>
      </c>
      <c r="X24">
        <v>70637</v>
      </c>
      <c r="Y24">
        <v>3932</v>
      </c>
      <c r="Z24">
        <v>123.5</v>
      </c>
      <c r="AA24">
        <v>187</v>
      </c>
      <c r="AB24">
        <v>2371</v>
      </c>
      <c r="AC24">
        <v>61</v>
      </c>
    </row>
    <row r="25" spans="1:29" x14ac:dyDescent="0.25">
      <c r="A25">
        <v>20230823</v>
      </c>
      <c r="B25">
        <v>2</v>
      </c>
      <c r="C25">
        <f>VLOOKUP(B25,Sheet1!D$2:E$20,2,FALSE)</f>
        <v>2</v>
      </c>
      <c r="D25" t="s">
        <v>27</v>
      </c>
      <c r="E25" t="str">
        <f>VLOOKUP(D25,[1]Sheet1!A$2:B$16,2,FALSE)</f>
        <v>NaOH</v>
      </c>
      <c r="F25">
        <v>328.23</v>
      </c>
      <c r="G25">
        <v>284</v>
      </c>
      <c r="H25">
        <v>5248</v>
      </c>
      <c r="I25">
        <v>16966</v>
      </c>
      <c r="J25">
        <v>173.64</v>
      </c>
      <c r="K25">
        <v>1817</v>
      </c>
      <c r="L25">
        <v>12810</v>
      </c>
      <c r="M25">
        <v>577</v>
      </c>
      <c r="N25">
        <v>0.06</v>
      </c>
      <c r="O25">
        <v>330495</v>
      </c>
      <c r="P25">
        <v>3274594</v>
      </c>
      <c r="Q25">
        <v>113054</v>
      </c>
      <c r="R25">
        <v>2.04</v>
      </c>
      <c r="S25">
        <v>40773</v>
      </c>
      <c r="T25">
        <v>432577</v>
      </c>
      <c r="U25">
        <v>5420</v>
      </c>
      <c r="V25">
        <v>10.16</v>
      </c>
      <c r="W25">
        <v>6174</v>
      </c>
      <c r="X25">
        <v>68314</v>
      </c>
      <c r="Y25">
        <v>4392</v>
      </c>
      <c r="Z25">
        <v>120.34</v>
      </c>
      <c r="AA25">
        <v>213</v>
      </c>
      <c r="AB25">
        <v>2667</v>
      </c>
      <c r="AC25">
        <v>59</v>
      </c>
    </row>
    <row r="26" spans="1:29" x14ac:dyDescent="0.25">
      <c r="A26">
        <v>20230823</v>
      </c>
      <c r="B26">
        <v>2</v>
      </c>
      <c r="C26">
        <f>VLOOKUP(B26,Sheet1!D$2:E$20,2,FALSE)</f>
        <v>2</v>
      </c>
      <c r="D26" t="s">
        <v>36</v>
      </c>
      <c r="E26" t="str">
        <f>VLOOKUP(D26,[1]Sheet1!A$2:B$16,2,FALSE)</f>
        <v>NaOH</v>
      </c>
      <c r="F26">
        <v>133.13999999999999</v>
      </c>
      <c r="G26">
        <v>497</v>
      </c>
      <c r="H26">
        <v>9811</v>
      </c>
      <c r="I26">
        <v>33522</v>
      </c>
      <c r="J26">
        <v>170.32</v>
      </c>
      <c r="K26">
        <v>3602</v>
      </c>
      <c r="L26">
        <v>25274</v>
      </c>
      <c r="M26">
        <v>1705</v>
      </c>
      <c r="N26">
        <v>0.16</v>
      </c>
      <c r="O26">
        <v>333288</v>
      </c>
      <c r="P26">
        <v>3144398</v>
      </c>
      <c r="Q26">
        <v>164764</v>
      </c>
      <c r="R26">
        <v>4.54</v>
      </c>
      <c r="S26">
        <v>40737</v>
      </c>
      <c r="T26">
        <v>523196</v>
      </c>
      <c r="U26">
        <v>11293</v>
      </c>
      <c r="V26">
        <v>12.3</v>
      </c>
      <c r="W26">
        <v>5787</v>
      </c>
      <c r="X26">
        <v>67897</v>
      </c>
      <c r="Y26">
        <v>10652</v>
      </c>
      <c r="Z26">
        <v>99.23</v>
      </c>
      <c r="AA26">
        <v>276</v>
      </c>
      <c r="AB26">
        <v>3459</v>
      </c>
      <c r="AC26">
        <v>75</v>
      </c>
    </row>
    <row r="27" spans="1:29" x14ac:dyDescent="0.25">
      <c r="A27">
        <v>20230823</v>
      </c>
      <c r="B27">
        <v>2</v>
      </c>
      <c r="C27">
        <f>VLOOKUP(B27,Sheet1!D$2:E$20,2,FALSE)</f>
        <v>2</v>
      </c>
      <c r="D27" t="s">
        <v>37</v>
      </c>
      <c r="E27" t="str">
        <f>VLOOKUP(D27,[1]Sheet1!A$2:B$16,2,FALSE)</f>
        <v>NaOH</v>
      </c>
      <c r="F27">
        <v>348.19</v>
      </c>
      <c r="G27">
        <v>280</v>
      </c>
      <c r="H27">
        <v>6106</v>
      </c>
      <c r="I27">
        <v>21163</v>
      </c>
      <c r="J27">
        <v>150.47999999999999</v>
      </c>
      <c r="K27">
        <v>2072</v>
      </c>
      <c r="L27">
        <v>12300</v>
      </c>
      <c r="M27">
        <v>979</v>
      </c>
      <c r="N27">
        <v>0.06</v>
      </c>
      <c r="O27">
        <v>340987</v>
      </c>
      <c r="P27">
        <v>2474553</v>
      </c>
      <c r="Q27">
        <v>57823</v>
      </c>
      <c r="R27">
        <v>2.02</v>
      </c>
      <c r="S27">
        <v>39377</v>
      </c>
      <c r="T27">
        <v>419277</v>
      </c>
      <c r="U27">
        <v>14917</v>
      </c>
      <c r="V27">
        <v>7.14</v>
      </c>
      <c r="W27">
        <v>6649</v>
      </c>
      <c r="X27">
        <v>65737</v>
      </c>
      <c r="Y27">
        <v>7862</v>
      </c>
      <c r="Z27">
        <v>101.37</v>
      </c>
      <c r="AA27">
        <v>221</v>
      </c>
      <c r="AB27">
        <v>2641</v>
      </c>
      <c r="AC27">
        <v>79</v>
      </c>
    </row>
    <row r="28" spans="1:29" x14ac:dyDescent="0.25">
      <c r="A28">
        <v>20230823</v>
      </c>
      <c r="B28">
        <v>2</v>
      </c>
      <c r="C28">
        <f>VLOOKUP(B28,Sheet1!D$2:E$20,2,FALSE)</f>
        <v>2</v>
      </c>
      <c r="D28" t="s">
        <v>24</v>
      </c>
      <c r="E28" t="str">
        <f>VLOOKUP(D28,[1]Sheet1!A$2:B$16,2,FALSE)</f>
        <v>Olivine</v>
      </c>
      <c r="F28">
        <v>18.02</v>
      </c>
      <c r="G28">
        <v>360</v>
      </c>
      <c r="H28">
        <v>5011</v>
      </c>
      <c r="I28">
        <v>35292</v>
      </c>
      <c r="J28">
        <v>37.5</v>
      </c>
      <c r="K28">
        <v>5531</v>
      </c>
      <c r="L28">
        <v>23254</v>
      </c>
      <c r="M28">
        <v>723</v>
      </c>
      <c r="N28">
        <v>0.02</v>
      </c>
      <c r="O28">
        <v>279613</v>
      </c>
      <c r="P28">
        <v>3094428</v>
      </c>
      <c r="Q28">
        <v>3816</v>
      </c>
      <c r="R28">
        <v>1.41</v>
      </c>
      <c r="S28">
        <v>33042</v>
      </c>
      <c r="T28">
        <v>409858</v>
      </c>
      <c r="U28">
        <v>322</v>
      </c>
      <c r="V28">
        <v>1.86</v>
      </c>
      <c r="W28">
        <v>8662</v>
      </c>
      <c r="X28">
        <v>110400</v>
      </c>
      <c r="Y28">
        <v>7231</v>
      </c>
      <c r="Z28">
        <v>6.12</v>
      </c>
      <c r="AA28">
        <v>324</v>
      </c>
      <c r="AB28">
        <v>2139</v>
      </c>
      <c r="AC28">
        <v>258</v>
      </c>
    </row>
    <row r="29" spans="1:29" x14ac:dyDescent="0.25">
      <c r="A29">
        <v>20230823</v>
      </c>
      <c r="B29">
        <v>2</v>
      </c>
      <c r="C29">
        <f>VLOOKUP(B29,Sheet1!D$2:E$20,2,FALSE)</f>
        <v>2</v>
      </c>
      <c r="D29" t="s">
        <v>33</v>
      </c>
      <c r="E29" t="str">
        <f>VLOOKUP(D29,[1]Sheet1!A$2:B$16,2,FALSE)</f>
        <v>Olivine</v>
      </c>
      <c r="F29">
        <v>20.41</v>
      </c>
      <c r="G29">
        <v>491</v>
      </c>
      <c r="H29">
        <v>5996</v>
      </c>
      <c r="I29">
        <v>40058</v>
      </c>
      <c r="J29">
        <v>38.89</v>
      </c>
      <c r="K29">
        <v>5353</v>
      </c>
      <c r="L29">
        <v>16508</v>
      </c>
      <c r="M29">
        <v>2125</v>
      </c>
      <c r="N29">
        <v>0.01</v>
      </c>
      <c r="O29">
        <v>260200</v>
      </c>
      <c r="P29">
        <v>3710164</v>
      </c>
      <c r="Q29">
        <v>3122</v>
      </c>
      <c r="R29">
        <v>1.19</v>
      </c>
      <c r="S29">
        <v>34381</v>
      </c>
      <c r="T29">
        <v>353241</v>
      </c>
      <c r="U29">
        <v>1375</v>
      </c>
      <c r="V29">
        <v>1.58</v>
      </c>
      <c r="W29">
        <v>9023</v>
      </c>
      <c r="X29">
        <v>91640</v>
      </c>
      <c r="Y29">
        <v>41048</v>
      </c>
      <c r="Z29">
        <v>6.77</v>
      </c>
      <c r="AA29">
        <v>403</v>
      </c>
      <c r="AB29">
        <v>2101</v>
      </c>
      <c r="AC29">
        <v>352</v>
      </c>
    </row>
    <row r="30" spans="1:29" x14ac:dyDescent="0.25">
      <c r="A30">
        <v>20230823</v>
      </c>
      <c r="B30">
        <v>2</v>
      </c>
      <c r="C30">
        <f>VLOOKUP(B30,Sheet1!D$2:E$20,2,FALSE)</f>
        <v>2</v>
      </c>
      <c r="D30" t="s">
        <v>34</v>
      </c>
      <c r="E30" t="str">
        <f>VLOOKUP(D30,[1]Sheet1!A$2:B$16,2,FALSE)</f>
        <v>Olivine</v>
      </c>
      <c r="F30">
        <v>17.66</v>
      </c>
      <c r="G30">
        <v>426</v>
      </c>
      <c r="H30">
        <v>4520</v>
      </c>
      <c r="I30">
        <v>31762</v>
      </c>
      <c r="J30">
        <v>43.53</v>
      </c>
      <c r="K30">
        <v>15715</v>
      </c>
      <c r="L30">
        <v>27999</v>
      </c>
      <c r="M30">
        <v>1375</v>
      </c>
      <c r="N30">
        <v>0.04</v>
      </c>
      <c r="O30">
        <v>322700</v>
      </c>
      <c r="P30">
        <v>3032492</v>
      </c>
      <c r="Q30">
        <v>8391</v>
      </c>
      <c r="R30">
        <v>1.77</v>
      </c>
      <c r="S30">
        <v>39513</v>
      </c>
      <c r="T30">
        <v>461563</v>
      </c>
      <c r="U30">
        <v>604</v>
      </c>
      <c r="V30">
        <v>2.2799999999999998</v>
      </c>
      <c r="W30">
        <v>8621</v>
      </c>
      <c r="X30">
        <v>104587</v>
      </c>
      <c r="Y30">
        <v>9840</v>
      </c>
      <c r="Z30">
        <v>7.26</v>
      </c>
      <c r="AA30">
        <v>402</v>
      </c>
      <c r="AB30">
        <v>2263</v>
      </c>
      <c r="AC30">
        <v>287</v>
      </c>
    </row>
    <row r="31" spans="1:29" x14ac:dyDescent="0.25">
      <c r="A31">
        <v>20230823</v>
      </c>
      <c r="B31">
        <v>2</v>
      </c>
      <c r="C31">
        <f>VLOOKUP(B31,Sheet1!D$2:E$20,2,FALSE)</f>
        <v>2</v>
      </c>
      <c r="D31" t="s">
        <v>26</v>
      </c>
      <c r="E31" t="str">
        <f>VLOOKUP(D31,[1]Sheet1!A$2:B$16,2,FALSE)</f>
        <v>Slag</v>
      </c>
      <c r="F31">
        <v>228.49</v>
      </c>
      <c r="G31">
        <v>359</v>
      </c>
      <c r="H31">
        <v>5660</v>
      </c>
      <c r="I31">
        <v>16277</v>
      </c>
      <c r="J31">
        <v>137.55000000000001</v>
      </c>
      <c r="K31">
        <v>2035</v>
      </c>
      <c r="L31">
        <v>12550</v>
      </c>
      <c r="M31">
        <v>604</v>
      </c>
      <c r="N31">
        <v>0.01</v>
      </c>
      <c r="O31">
        <v>286835</v>
      </c>
      <c r="P31">
        <v>3212403</v>
      </c>
      <c r="Q31">
        <v>13499</v>
      </c>
      <c r="R31">
        <v>2.04</v>
      </c>
      <c r="S31">
        <v>35879</v>
      </c>
      <c r="T31">
        <v>371293</v>
      </c>
      <c r="U31">
        <v>5743</v>
      </c>
      <c r="V31">
        <v>8.3800000000000008</v>
      </c>
      <c r="W31">
        <v>6640</v>
      </c>
      <c r="X31">
        <v>67930</v>
      </c>
      <c r="Y31">
        <v>4778</v>
      </c>
      <c r="Z31">
        <v>90.26</v>
      </c>
      <c r="AA31">
        <v>231</v>
      </c>
      <c r="AB31">
        <v>2640</v>
      </c>
      <c r="AC31">
        <v>57</v>
      </c>
    </row>
    <row r="32" spans="1:29" x14ac:dyDescent="0.25">
      <c r="A32">
        <v>20230823</v>
      </c>
      <c r="B32">
        <v>2</v>
      </c>
      <c r="C32">
        <f>VLOOKUP(B32,Sheet1!D$2:E$20,2,FALSE)</f>
        <v>2</v>
      </c>
      <c r="D32" t="s">
        <v>30</v>
      </c>
      <c r="E32" t="str">
        <f>VLOOKUP(D32,[1]Sheet1!A$2:B$16,2,FALSE)</f>
        <v>Slag</v>
      </c>
      <c r="F32">
        <v>264.95</v>
      </c>
      <c r="G32">
        <v>349</v>
      </c>
      <c r="H32">
        <v>5363</v>
      </c>
      <c r="I32">
        <v>12811</v>
      </c>
      <c r="J32">
        <v>137.72</v>
      </c>
      <c r="K32">
        <v>2089</v>
      </c>
      <c r="L32">
        <v>12683</v>
      </c>
      <c r="M32">
        <v>476</v>
      </c>
      <c r="N32">
        <v>0.03</v>
      </c>
      <c r="O32">
        <v>331495</v>
      </c>
      <c r="P32">
        <v>3143366</v>
      </c>
      <c r="Q32">
        <v>55855</v>
      </c>
      <c r="R32">
        <v>1.99</v>
      </c>
      <c r="S32">
        <v>40008</v>
      </c>
      <c r="T32">
        <v>407148</v>
      </c>
      <c r="U32">
        <v>5582</v>
      </c>
      <c r="V32">
        <v>7.31</v>
      </c>
      <c r="W32">
        <v>6608</v>
      </c>
      <c r="X32">
        <v>67806</v>
      </c>
      <c r="Y32">
        <v>4203</v>
      </c>
      <c r="Z32">
        <v>93.06</v>
      </c>
      <c r="AA32">
        <v>220</v>
      </c>
      <c r="AB32">
        <v>2510</v>
      </c>
      <c r="AC32">
        <v>56</v>
      </c>
    </row>
    <row r="33" spans="1:29" x14ac:dyDescent="0.25">
      <c r="A33">
        <v>20230823</v>
      </c>
      <c r="B33">
        <v>2</v>
      </c>
      <c r="C33">
        <f>VLOOKUP(B33,Sheet1!D$2:E$20,2,FALSE)</f>
        <v>2</v>
      </c>
      <c r="D33" t="s">
        <v>35</v>
      </c>
      <c r="E33" t="str">
        <f>VLOOKUP(D33,[1]Sheet1!A$2:B$16,2,FALSE)</f>
        <v>Slag</v>
      </c>
      <c r="F33">
        <v>234.01</v>
      </c>
      <c r="G33">
        <v>341</v>
      </c>
      <c r="H33">
        <v>6085</v>
      </c>
      <c r="I33">
        <v>16612</v>
      </c>
      <c r="J33">
        <v>150.18</v>
      </c>
      <c r="K33">
        <v>2479</v>
      </c>
      <c r="L33">
        <v>18881</v>
      </c>
      <c r="M33">
        <v>603</v>
      </c>
      <c r="N33">
        <v>0.04</v>
      </c>
      <c r="O33">
        <v>223248</v>
      </c>
      <c r="P33">
        <v>3650096</v>
      </c>
      <c r="Q33">
        <v>9112</v>
      </c>
      <c r="R33">
        <v>3.33</v>
      </c>
      <c r="S33">
        <v>39502</v>
      </c>
      <c r="T33">
        <v>481314</v>
      </c>
      <c r="U33">
        <v>2840</v>
      </c>
      <c r="V33">
        <v>9.4700000000000006</v>
      </c>
      <c r="W33">
        <v>6496</v>
      </c>
      <c r="X33">
        <v>72090</v>
      </c>
      <c r="Y33">
        <v>4300</v>
      </c>
      <c r="Z33">
        <v>98.69</v>
      </c>
      <c r="AA33">
        <v>240</v>
      </c>
      <c r="AB33">
        <v>2784</v>
      </c>
      <c r="AC33">
        <v>60</v>
      </c>
    </row>
    <row r="34" spans="1:29" x14ac:dyDescent="0.25">
      <c r="A34">
        <v>20230823</v>
      </c>
      <c r="B34">
        <v>5</v>
      </c>
      <c r="C34">
        <f>VLOOKUP(B34,Sheet1!D$2:E$20,2,FALSE)</f>
        <v>3</v>
      </c>
      <c r="D34" t="s">
        <v>29</v>
      </c>
      <c r="E34" t="str">
        <f>VLOOKUP(D34,[1]Sheet1!A$2:B$16,2,FALSE)</f>
        <v>Initial</v>
      </c>
      <c r="F34">
        <v>28.5</v>
      </c>
      <c r="G34">
        <v>198</v>
      </c>
      <c r="H34">
        <v>4146</v>
      </c>
      <c r="I34">
        <v>49537</v>
      </c>
      <c r="J34">
        <v>221.73</v>
      </c>
      <c r="K34">
        <v>1163</v>
      </c>
      <c r="L34">
        <v>8646</v>
      </c>
      <c r="M34">
        <v>355</v>
      </c>
      <c r="N34">
        <v>0.1</v>
      </c>
      <c r="O34">
        <v>424789</v>
      </c>
      <c r="P34">
        <v>2988232</v>
      </c>
      <c r="Q34">
        <v>19384</v>
      </c>
      <c r="R34">
        <v>1.07</v>
      </c>
      <c r="S34">
        <v>62270</v>
      </c>
      <c r="T34">
        <v>518830</v>
      </c>
      <c r="U34">
        <v>23862</v>
      </c>
      <c r="V34">
        <v>9.75</v>
      </c>
      <c r="W34">
        <v>4796</v>
      </c>
      <c r="X34">
        <v>58794</v>
      </c>
      <c r="Y34">
        <v>3159</v>
      </c>
      <c r="Z34">
        <v>165.6</v>
      </c>
      <c r="AA34">
        <v>165</v>
      </c>
      <c r="AB34">
        <v>2460</v>
      </c>
      <c r="AC34">
        <v>54</v>
      </c>
    </row>
    <row r="35" spans="1:29" x14ac:dyDescent="0.25">
      <c r="A35">
        <v>20230823</v>
      </c>
      <c r="B35">
        <v>5</v>
      </c>
      <c r="C35">
        <f>VLOOKUP(B35,Sheet1!D$2:E$20,2,FALSE)</f>
        <v>3</v>
      </c>
      <c r="D35" t="s">
        <v>23</v>
      </c>
      <c r="E35" t="str">
        <f>VLOOKUP(D35,[1]Sheet1!A$2:B$16,2,FALSE)</f>
        <v>Initial</v>
      </c>
      <c r="F35">
        <v>27.03</v>
      </c>
      <c r="G35">
        <v>202</v>
      </c>
      <c r="H35">
        <v>4154</v>
      </c>
      <c r="I35">
        <v>51068</v>
      </c>
      <c r="J35">
        <v>208.02</v>
      </c>
      <c r="K35">
        <v>1323</v>
      </c>
      <c r="L35">
        <v>9202</v>
      </c>
      <c r="M35">
        <v>306</v>
      </c>
      <c r="N35">
        <v>0.11</v>
      </c>
      <c r="O35">
        <v>468566</v>
      </c>
      <c r="P35">
        <v>3110858</v>
      </c>
      <c r="Q35">
        <v>4217</v>
      </c>
      <c r="R35">
        <v>1</v>
      </c>
      <c r="S35">
        <v>64735</v>
      </c>
      <c r="T35">
        <v>554761</v>
      </c>
      <c r="U35">
        <v>20382</v>
      </c>
      <c r="V35">
        <v>8.98</v>
      </c>
      <c r="W35">
        <v>4668</v>
      </c>
      <c r="X35">
        <v>61578</v>
      </c>
      <c r="Y35">
        <v>2691</v>
      </c>
      <c r="Z35">
        <v>157.15</v>
      </c>
      <c r="AA35">
        <v>164</v>
      </c>
      <c r="AB35">
        <v>2452</v>
      </c>
      <c r="AC35">
        <v>48</v>
      </c>
    </row>
    <row r="36" spans="1:29" x14ac:dyDescent="0.25">
      <c r="A36">
        <v>20230823</v>
      </c>
      <c r="B36">
        <v>5</v>
      </c>
      <c r="C36">
        <f>VLOOKUP(B36,Sheet1!D$2:E$20,2,FALSE)</f>
        <v>3</v>
      </c>
      <c r="D36" t="s">
        <v>28</v>
      </c>
      <c r="E36" t="str">
        <f>VLOOKUP(D36,[1]Sheet1!A$2:B$16,2,FALSE)</f>
        <v>Initial</v>
      </c>
      <c r="F36">
        <v>27.18</v>
      </c>
      <c r="G36">
        <v>200</v>
      </c>
      <c r="H36">
        <v>4138</v>
      </c>
      <c r="I36">
        <v>47987</v>
      </c>
      <c r="J36">
        <v>207.72</v>
      </c>
      <c r="K36">
        <v>1055</v>
      </c>
      <c r="L36">
        <v>7787</v>
      </c>
      <c r="M36">
        <v>410</v>
      </c>
      <c r="N36">
        <v>0.06</v>
      </c>
      <c r="O36">
        <v>371643</v>
      </c>
      <c r="P36">
        <v>2873471</v>
      </c>
      <c r="Q36">
        <v>6065</v>
      </c>
      <c r="R36">
        <v>0.93</v>
      </c>
      <c r="S36">
        <v>59798</v>
      </c>
      <c r="T36">
        <v>447711</v>
      </c>
      <c r="U36">
        <v>34270</v>
      </c>
      <c r="V36">
        <v>9.26</v>
      </c>
      <c r="W36">
        <v>4855</v>
      </c>
      <c r="X36">
        <v>60502</v>
      </c>
      <c r="Y36">
        <v>3932</v>
      </c>
      <c r="Z36">
        <v>158.18</v>
      </c>
      <c r="AA36">
        <v>181</v>
      </c>
      <c r="AB36">
        <v>2425</v>
      </c>
      <c r="AC36">
        <v>50</v>
      </c>
    </row>
    <row r="37" spans="1:29" x14ac:dyDescent="0.25">
      <c r="A37">
        <v>20230823</v>
      </c>
      <c r="B37">
        <v>5</v>
      </c>
      <c r="C37">
        <f>VLOOKUP(B37,Sheet1!D$2:E$20,2,FALSE)</f>
        <v>3</v>
      </c>
      <c r="D37" t="s">
        <v>25</v>
      </c>
      <c r="E37" t="str">
        <f>VLOOKUP(D37,[1]Sheet1!A$2:B$16,2,FALSE)</f>
        <v>Control</v>
      </c>
      <c r="F37">
        <v>54.22</v>
      </c>
      <c r="G37">
        <v>224</v>
      </c>
      <c r="H37">
        <v>4918</v>
      </c>
      <c r="I37">
        <v>54549</v>
      </c>
      <c r="J37">
        <v>235.13</v>
      </c>
      <c r="K37">
        <v>921</v>
      </c>
      <c r="L37">
        <v>7407</v>
      </c>
      <c r="M37">
        <v>523</v>
      </c>
      <c r="N37">
        <v>0.03</v>
      </c>
      <c r="O37">
        <v>403984</v>
      </c>
      <c r="P37">
        <v>2844309</v>
      </c>
      <c r="Q37">
        <v>5309</v>
      </c>
      <c r="R37">
        <v>0.97</v>
      </c>
      <c r="S37">
        <v>39338</v>
      </c>
      <c r="T37">
        <v>343505</v>
      </c>
      <c r="U37">
        <v>45719</v>
      </c>
      <c r="V37">
        <v>8.68</v>
      </c>
      <c r="W37">
        <v>7628</v>
      </c>
      <c r="X37">
        <v>79656</v>
      </c>
      <c r="Y37">
        <v>6445</v>
      </c>
      <c r="Z37">
        <v>204.35</v>
      </c>
      <c r="AA37">
        <v>145</v>
      </c>
      <c r="AB37">
        <v>2971</v>
      </c>
      <c r="AC37">
        <v>48</v>
      </c>
    </row>
    <row r="38" spans="1:29" x14ac:dyDescent="0.25">
      <c r="A38">
        <v>20230823</v>
      </c>
      <c r="B38">
        <v>5</v>
      </c>
      <c r="C38">
        <f>VLOOKUP(B38,Sheet1!D$2:E$20,2,FALSE)</f>
        <v>3</v>
      </c>
      <c r="D38" t="s">
        <v>31</v>
      </c>
      <c r="E38" t="str">
        <f>VLOOKUP(D38,[1]Sheet1!A$2:B$16,2,FALSE)</f>
        <v>Control</v>
      </c>
      <c r="F38">
        <v>60.86</v>
      </c>
      <c r="G38">
        <v>220</v>
      </c>
      <c r="H38">
        <v>5429</v>
      </c>
      <c r="I38">
        <v>64367</v>
      </c>
      <c r="J38">
        <v>215.15</v>
      </c>
      <c r="K38">
        <v>910</v>
      </c>
      <c r="L38">
        <v>7630</v>
      </c>
      <c r="M38">
        <v>556</v>
      </c>
      <c r="N38">
        <v>0.03</v>
      </c>
      <c r="O38">
        <v>653888</v>
      </c>
      <c r="P38">
        <v>3018226</v>
      </c>
      <c r="Q38">
        <v>138631</v>
      </c>
      <c r="R38">
        <v>1.35</v>
      </c>
      <c r="S38">
        <v>35467</v>
      </c>
      <c r="T38">
        <v>284357</v>
      </c>
      <c r="U38">
        <v>32546</v>
      </c>
      <c r="V38">
        <v>6.64</v>
      </c>
      <c r="W38">
        <v>8536</v>
      </c>
      <c r="X38">
        <v>84529</v>
      </c>
      <c r="Y38">
        <v>6102</v>
      </c>
      <c r="Z38">
        <v>186.8</v>
      </c>
      <c r="AA38">
        <v>141</v>
      </c>
      <c r="AB38">
        <v>3179</v>
      </c>
      <c r="AC38">
        <v>52</v>
      </c>
    </row>
    <row r="39" spans="1:29" x14ac:dyDescent="0.25">
      <c r="A39">
        <v>20230823</v>
      </c>
      <c r="B39">
        <v>5</v>
      </c>
      <c r="C39">
        <f>VLOOKUP(B39,Sheet1!D$2:E$20,2,FALSE)</f>
        <v>3</v>
      </c>
      <c r="D39" t="s">
        <v>32</v>
      </c>
      <c r="E39" t="str">
        <f>VLOOKUP(D39,[1]Sheet1!A$2:B$16,2,FALSE)</f>
        <v>Control</v>
      </c>
      <c r="F39">
        <v>50.89</v>
      </c>
      <c r="G39">
        <v>244</v>
      </c>
      <c r="H39">
        <v>5768</v>
      </c>
      <c r="I39">
        <v>67739</v>
      </c>
      <c r="J39">
        <v>213.44</v>
      </c>
      <c r="K39">
        <v>1043</v>
      </c>
      <c r="L39">
        <v>10247</v>
      </c>
      <c r="M39">
        <v>749</v>
      </c>
      <c r="N39">
        <v>0.02</v>
      </c>
      <c r="O39">
        <v>318051</v>
      </c>
      <c r="P39">
        <v>2004980</v>
      </c>
      <c r="Q39">
        <v>3144</v>
      </c>
      <c r="R39">
        <v>1.82</v>
      </c>
      <c r="S39">
        <v>33139</v>
      </c>
      <c r="T39">
        <v>320757</v>
      </c>
      <c r="U39">
        <v>35145</v>
      </c>
      <c r="V39">
        <v>10.220000000000001</v>
      </c>
      <c r="W39">
        <v>8258</v>
      </c>
      <c r="X39">
        <v>93908</v>
      </c>
      <c r="Y39">
        <v>6078</v>
      </c>
      <c r="Z39">
        <v>180.73</v>
      </c>
      <c r="AA39">
        <v>124</v>
      </c>
      <c r="AB39">
        <v>3205</v>
      </c>
      <c r="AC39">
        <v>52</v>
      </c>
    </row>
    <row r="40" spans="1:29" x14ac:dyDescent="0.25">
      <c r="A40">
        <v>20230823</v>
      </c>
      <c r="B40">
        <v>5</v>
      </c>
      <c r="C40">
        <f>VLOOKUP(B40,Sheet1!D$2:E$20,2,FALSE)</f>
        <v>3</v>
      </c>
      <c r="D40" t="s">
        <v>27</v>
      </c>
      <c r="E40" t="str">
        <f>VLOOKUP(D40,[1]Sheet1!A$2:B$16,2,FALSE)</f>
        <v>NaOH</v>
      </c>
      <c r="F40">
        <v>84.4</v>
      </c>
      <c r="G40">
        <v>462</v>
      </c>
      <c r="H40">
        <v>11035</v>
      </c>
      <c r="I40">
        <v>107734</v>
      </c>
      <c r="J40">
        <v>207.15</v>
      </c>
      <c r="K40">
        <v>1457</v>
      </c>
      <c r="L40">
        <v>14967</v>
      </c>
      <c r="M40">
        <v>2384</v>
      </c>
      <c r="N40">
        <v>0.06</v>
      </c>
      <c r="O40">
        <v>342263</v>
      </c>
      <c r="P40">
        <v>3523634</v>
      </c>
      <c r="Q40">
        <v>3585</v>
      </c>
      <c r="R40">
        <v>2.85</v>
      </c>
      <c r="S40">
        <v>33495</v>
      </c>
      <c r="T40">
        <v>387807</v>
      </c>
      <c r="U40">
        <v>63079</v>
      </c>
      <c r="V40">
        <v>10.8</v>
      </c>
      <c r="W40">
        <v>8163</v>
      </c>
      <c r="X40">
        <v>106136</v>
      </c>
      <c r="Y40">
        <v>25681</v>
      </c>
      <c r="Z40">
        <v>168.13</v>
      </c>
      <c r="AA40">
        <v>166</v>
      </c>
      <c r="AB40">
        <v>3658</v>
      </c>
      <c r="AC40">
        <v>54</v>
      </c>
    </row>
    <row r="41" spans="1:29" x14ac:dyDescent="0.25">
      <c r="A41">
        <v>20230823</v>
      </c>
      <c r="B41">
        <v>5</v>
      </c>
      <c r="C41">
        <f>VLOOKUP(B41,Sheet1!D$2:E$20,2,FALSE)</f>
        <v>3</v>
      </c>
      <c r="D41" t="s">
        <v>36</v>
      </c>
      <c r="E41" t="str">
        <f>VLOOKUP(D41,[1]Sheet1!A$2:B$16,2,FALSE)</f>
        <v>NaOH</v>
      </c>
      <c r="F41">
        <v>88.19</v>
      </c>
      <c r="G41">
        <v>503</v>
      </c>
      <c r="H41">
        <v>11196</v>
      </c>
      <c r="I41">
        <v>106918</v>
      </c>
      <c r="J41">
        <v>168.35</v>
      </c>
      <c r="K41">
        <v>1940</v>
      </c>
      <c r="L41">
        <v>16989</v>
      </c>
      <c r="M41">
        <v>1858</v>
      </c>
      <c r="N41">
        <v>0.04</v>
      </c>
      <c r="O41">
        <v>408285</v>
      </c>
      <c r="P41">
        <v>3785039</v>
      </c>
      <c r="Q41">
        <v>386302</v>
      </c>
      <c r="R41">
        <v>2.76</v>
      </c>
      <c r="S41">
        <v>33616</v>
      </c>
      <c r="T41">
        <v>454171</v>
      </c>
      <c r="U41">
        <v>18996</v>
      </c>
      <c r="V41">
        <v>8.48</v>
      </c>
      <c r="W41">
        <v>7948</v>
      </c>
      <c r="X41">
        <v>104256</v>
      </c>
      <c r="Y41">
        <v>25376</v>
      </c>
      <c r="Z41">
        <v>129.51</v>
      </c>
      <c r="AA41">
        <v>189</v>
      </c>
      <c r="AB41">
        <v>3504</v>
      </c>
      <c r="AC41">
        <v>56</v>
      </c>
    </row>
    <row r="42" spans="1:29" x14ac:dyDescent="0.25">
      <c r="A42">
        <v>20230823</v>
      </c>
      <c r="B42">
        <v>5</v>
      </c>
      <c r="C42">
        <f>VLOOKUP(B42,Sheet1!D$2:E$20,2,FALSE)</f>
        <v>3</v>
      </c>
      <c r="D42" t="s">
        <v>37</v>
      </c>
      <c r="E42" t="str">
        <f>VLOOKUP(D42,[1]Sheet1!A$2:B$16,2,FALSE)</f>
        <v>NaOH</v>
      </c>
      <c r="F42">
        <v>72.569999999999993</v>
      </c>
      <c r="G42">
        <v>494</v>
      </c>
      <c r="H42">
        <v>11589</v>
      </c>
      <c r="I42">
        <v>115221</v>
      </c>
      <c r="J42">
        <v>144.51</v>
      </c>
      <c r="K42">
        <v>2357</v>
      </c>
      <c r="L42">
        <v>27973</v>
      </c>
      <c r="M42">
        <v>2318</v>
      </c>
      <c r="N42">
        <v>0.1</v>
      </c>
      <c r="O42">
        <v>360950</v>
      </c>
      <c r="P42">
        <v>3444434</v>
      </c>
      <c r="Q42">
        <v>271597</v>
      </c>
      <c r="R42">
        <v>4.6399999999999997</v>
      </c>
      <c r="S42">
        <v>31273</v>
      </c>
      <c r="T42">
        <v>455066</v>
      </c>
      <c r="U42">
        <v>11183</v>
      </c>
      <c r="V42">
        <v>8.73</v>
      </c>
      <c r="W42">
        <v>7259</v>
      </c>
      <c r="X42">
        <v>126570</v>
      </c>
      <c r="Y42">
        <v>24877</v>
      </c>
      <c r="Z42">
        <v>102.58</v>
      </c>
      <c r="AA42">
        <v>193</v>
      </c>
      <c r="AB42">
        <v>4169</v>
      </c>
      <c r="AC42">
        <v>64</v>
      </c>
    </row>
    <row r="43" spans="1:29" x14ac:dyDescent="0.25">
      <c r="A43">
        <v>20230823</v>
      </c>
      <c r="B43">
        <v>5</v>
      </c>
      <c r="C43">
        <f>VLOOKUP(B43,Sheet1!D$2:E$20,2,FALSE)</f>
        <v>3</v>
      </c>
      <c r="D43" t="s">
        <v>24</v>
      </c>
      <c r="E43" t="str">
        <f>VLOOKUP(D43,[1]Sheet1!A$2:B$16,2,FALSE)</f>
        <v>Olivine</v>
      </c>
      <c r="F43">
        <v>15.52</v>
      </c>
      <c r="G43">
        <v>250</v>
      </c>
      <c r="H43">
        <v>4751</v>
      </c>
      <c r="I43">
        <v>44813</v>
      </c>
      <c r="J43">
        <v>39.49</v>
      </c>
      <c r="K43">
        <v>56345</v>
      </c>
      <c r="L43">
        <v>25801</v>
      </c>
      <c r="M43">
        <v>2873</v>
      </c>
      <c r="N43">
        <v>0.06</v>
      </c>
      <c r="O43">
        <v>378479</v>
      </c>
      <c r="P43">
        <v>3009475</v>
      </c>
      <c r="Q43">
        <v>7669</v>
      </c>
      <c r="R43">
        <v>1.57</v>
      </c>
      <c r="S43">
        <v>36973</v>
      </c>
      <c r="T43">
        <v>343514</v>
      </c>
      <c r="U43">
        <v>1710</v>
      </c>
      <c r="V43">
        <v>2.0499999999999998</v>
      </c>
      <c r="W43">
        <v>8536</v>
      </c>
      <c r="X43">
        <v>125465</v>
      </c>
      <c r="Y43">
        <v>1592</v>
      </c>
      <c r="Z43">
        <v>2.2200000000000002</v>
      </c>
      <c r="AA43">
        <v>538</v>
      </c>
      <c r="AB43">
        <v>2093</v>
      </c>
      <c r="AC43">
        <v>338</v>
      </c>
    </row>
    <row r="44" spans="1:29" x14ac:dyDescent="0.25">
      <c r="A44">
        <v>20230823</v>
      </c>
      <c r="B44">
        <v>5</v>
      </c>
      <c r="C44">
        <f>VLOOKUP(B44,Sheet1!D$2:E$20,2,FALSE)</f>
        <v>3</v>
      </c>
      <c r="D44" t="s">
        <v>33</v>
      </c>
      <c r="E44" t="str">
        <f>VLOOKUP(D44,[1]Sheet1!A$2:B$16,2,FALSE)</f>
        <v>Olivine</v>
      </c>
      <c r="F44">
        <v>15.1</v>
      </c>
      <c r="G44">
        <v>245</v>
      </c>
      <c r="H44">
        <v>4681</v>
      </c>
      <c r="I44">
        <v>40230</v>
      </c>
      <c r="J44">
        <v>32.24</v>
      </c>
      <c r="K44">
        <v>18107</v>
      </c>
      <c r="L44">
        <v>26979</v>
      </c>
      <c r="M44">
        <v>911</v>
      </c>
      <c r="N44">
        <v>0.02</v>
      </c>
      <c r="O44">
        <v>336426</v>
      </c>
      <c r="P44">
        <v>3464579</v>
      </c>
      <c r="Q44">
        <v>11002</v>
      </c>
      <c r="R44">
        <v>1.47</v>
      </c>
      <c r="S44">
        <v>30607</v>
      </c>
      <c r="T44">
        <v>328557</v>
      </c>
      <c r="U44">
        <v>506</v>
      </c>
      <c r="V44">
        <v>2.17</v>
      </c>
      <c r="W44">
        <v>8882</v>
      </c>
      <c r="X44">
        <v>123111</v>
      </c>
      <c r="Y44">
        <v>860</v>
      </c>
      <c r="Z44">
        <v>3.02</v>
      </c>
      <c r="AA44">
        <v>459</v>
      </c>
      <c r="AB44">
        <v>2072</v>
      </c>
      <c r="AC44">
        <v>221</v>
      </c>
    </row>
    <row r="45" spans="1:29" x14ac:dyDescent="0.25">
      <c r="A45">
        <v>20230823</v>
      </c>
      <c r="B45">
        <v>5</v>
      </c>
      <c r="C45">
        <f>VLOOKUP(B45,Sheet1!D$2:E$20,2,FALSE)</f>
        <v>3</v>
      </c>
      <c r="D45" t="s">
        <v>34</v>
      </c>
      <c r="E45" t="str">
        <f>VLOOKUP(D45,[1]Sheet1!A$2:B$16,2,FALSE)</f>
        <v>Olivine</v>
      </c>
      <c r="F45">
        <v>15.35</v>
      </c>
      <c r="G45">
        <v>267</v>
      </c>
      <c r="H45">
        <v>5068</v>
      </c>
      <c r="I45">
        <v>42288</v>
      </c>
      <c r="J45">
        <v>35.590000000000003</v>
      </c>
      <c r="K45">
        <v>38233</v>
      </c>
      <c r="L45">
        <v>36849</v>
      </c>
      <c r="M45">
        <v>1868</v>
      </c>
      <c r="N45">
        <v>0.04</v>
      </c>
      <c r="O45">
        <v>257895</v>
      </c>
      <c r="P45">
        <v>3197808</v>
      </c>
      <c r="Q45">
        <v>7631</v>
      </c>
      <c r="R45">
        <v>2.1800000000000002</v>
      </c>
      <c r="S45">
        <v>33878</v>
      </c>
      <c r="T45">
        <v>377149</v>
      </c>
      <c r="U45">
        <v>526</v>
      </c>
      <c r="V45">
        <v>2.75</v>
      </c>
      <c r="W45">
        <v>8852</v>
      </c>
      <c r="X45">
        <v>122440</v>
      </c>
      <c r="Y45">
        <v>1080</v>
      </c>
      <c r="Z45">
        <v>2.9</v>
      </c>
      <c r="AA45">
        <v>535</v>
      </c>
      <c r="AB45">
        <v>2113</v>
      </c>
      <c r="AC45">
        <v>280</v>
      </c>
    </row>
    <row r="46" spans="1:29" x14ac:dyDescent="0.25">
      <c r="A46">
        <v>20230823</v>
      </c>
      <c r="B46">
        <v>5</v>
      </c>
      <c r="C46">
        <f>VLOOKUP(B46,Sheet1!D$2:E$20,2,FALSE)</f>
        <v>3</v>
      </c>
      <c r="D46" t="s">
        <v>26</v>
      </c>
      <c r="E46" t="str">
        <f>VLOOKUP(D46,[1]Sheet1!A$2:B$16,2,FALSE)</f>
        <v>Slag</v>
      </c>
      <c r="F46">
        <v>80.260000000000005</v>
      </c>
      <c r="G46">
        <v>493</v>
      </c>
      <c r="H46">
        <v>10475</v>
      </c>
      <c r="I46">
        <v>90142</v>
      </c>
      <c r="J46">
        <v>156.16999999999999</v>
      </c>
      <c r="K46">
        <v>1799</v>
      </c>
      <c r="L46">
        <v>15996</v>
      </c>
      <c r="M46">
        <v>1684</v>
      </c>
      <c r="N46">
        <v>0.04</v>
      </c>
      <c r="O46">
        <v>412873</v>
      </c>
      <c r="P46">
        <v>3596307</v>
      </c>
      <c r="Q46">
        <v>5666</v>
      </c>
      <c r="R46">
        <v>1.92</v>
      </c>
      <c r="S46">
        <v>35874</v>
      </c>
      <c r="T46">
        <v>552103</v>
      </c>
      <c r="U46">
        <v>32420</v>
      </c>
      <c r="V46">
        <v>7.93</v>
      </c>
      <c r="W46">
        <v>7692</v>
      </c>
      <c r="X46">
        <v>105329</v>
      </c>
      <c r="Y46">
        <v>21973</v>
      </c>
      <c r="Z46">
        <v>117.59</v>
      </c>
      <c r="AA46">
        <v>171</v>
      </c>
      <c r="AB46">
        <v>3221</v>
      </c>
      <c r="AC46">
        <v>55</v>
      </c>
    </row>
    <row r="47" spans="1:29" x14ac:dyDescent="0.25">
      <c r="A47">
        <v>20230823</v>
      </c>
      <c r="B47">
        <v>5</v>
      </c>
      <c r="C47">
        <f>VLOOKUP(B47,Sheet1!D$2:E$20,2,FALSE)</f>
        <v>3</v>
      </c>
      <c r="D47" t="s">
        <v>30</v>
      </c>
      <c r="E47" t="str">
        <f>VLOOKUP(D47,[1]Sheet1!A$2:B$16,2,FALSE)</f>
        <v>Slag</v>
      </c>
      <c r="F47">
        <v>70.87</v>
      </c>
      <c r="G47">
        <v>560</v>
      </c>
      <c r="H47">
        <v>12048</v>
      </c>
      <c r="I47">
        <v>93949</v>
      </c>
      <c r="J47">
        <v>150.47999999999999</v>
      </c>
      <c r="K47">
        <v>2482</v>
      </c>
      <c r="L47">
        <v>25100</v>
      </c>
      <c r="M47">
        <v>1991</v>
      </c>
      <c r="N47">
        <v>0.09</v>
      </c>
      <c r="O47">
        <v>391734</v>
      </c>
      <c r="P47">
        <v>3755925</v>
      </c>
      <c r="Q47">
        <v>16593</v>
      </c>
      <c r="R47">
        <v>3.74</v>
      </c>
      <c r="S47">
        <v>33472</v>
      </c>
      <c r="T47">
        <v>451186</v>
      </c>
      <c r="U47">
        <v>19973</v>
      </c>
      <c r="V47">
        <v>10.84</v>
      </c>
      <c r="W47">
        <v>8318</v>
      </c>
      <c r="X47">
        <v>112921</v>
      </c>
      <c r="Y47">
        <v>17901</v>
      </c>
      <c r="Z47">
        <v>108.25</v>
      </c>
      <c r="AA47">
        <v>192</v>
      </c>
      <c r="AB47">
        <v>3813</v>
      </c>
      <c r="AC47">
        <v>55</v>
      </c>
    </row>
    <row r="48" spans="1:29" x14ac:dyDescent="0.25">
      <c r="A48">
        <v>20230823</v>
      </c>
      <c r="B48">
        <v>5</v>
      </c>
      <c r="C48">
        <f>VLOOKUP(B48,Sheet1!D$2:E$20,2,FALSE)</f>
        <v>3</v>
      </c>
      <c r="D48" t="s">
        <v>35</v>
      </c>
      <c r="E48" t="str">
        <f>VLOOKUP(D48,[1]Sheet1!A$2:B$16,2,FALSE)</f>
        <v>Slag</v>
      </c>
      <c r="F48">
        <v>69.53</v>
      </c>
      <c r="G48">
        <v>612</v>
      </c>
      <c r="H48">
        <v>12917</v>
      </c>
      <c r="I48">
        <v>101219</v>
      </c>
      <c r="J48">
        <v>118.16</v>
      </c>
      <c r="K48">
        <v>2105</v>
      </c>
      <c r="L48">
        <v>20182</v>
      </c>
      <c r="M48">
        <v>2457</v>
      </c>
      <c r="N48">
        <v>0.08</v>
      </c>
      <c r="O48">
        <v>360290</v>
      </c>
      <c r="P48">
        <v>3765640</v>
      </c>
      <c r="Q48">
        <v>8782</v>
      </c>
      <c r="R48">
        <v>2.54</v>
      </c>
      <c r="S48">
        <v>37661</v>
      </c>
      <c r="T48">
        <v>508170</v>
      </c>
      <c r="U48">
        <v>24389</v>
      </c>
      <c r="V48">
        <v>4.46</v>
      </c>
      <c r="W48">
        <v>7787</v>
      </c>
      <c r="X48">
        <v>95791</v>
      </c>
      <c r="Y48">
        <v>46018</v>
      </c>
      <c r="Z48">
        <v>86.45</v>
      </c>
      <c r="AA48">
        <v>203</v>
      </c>
      <c r="AB48">
        <v>3814</v>
      </c>
      <c r="AC48">
        <v>58</v>
      </c>
    </row>
    <row r="49" spans="1:29" x14ac:dyDescent="0.25">
      <c r="A49">
        <v>20230823</v>
      </c>
      <c r="B49">
        <v>6</v>
      </c>
      <c r="C49">
        <f>VLOOKUP(B49,Sheet1!D$2:E$20,2,FALSE)</f>
        <v>4</v>
      </c>
      <c r="D49" t="s">
        <v>23</v>
      </c>
      <c r="E49" t="str">
        <f>VLOOKUP(D49,[1]Sheet1!A$2:B$16,2,FALSE)</f>
        <v>Initial</v>
      </c>
      <c r="F49">
        <v>17.68</v>
      </c>
      <c r="G49">
        <v>229</v>
      </c>
      <c r="H49">
        <v>3353</v>
      </c>
      <c r="I49">
        <v>33419</v>
      </c>
      <c r="J49">
        <v>136.69999999999999</v>
      </c>
      <c r="K49">
        <v>1225</v>
      </c>
      <c r="L49">
        <v>10800</v>
      </c>
      <c r="M49">
        <v>185</v>
      </c>
      <c r="N49">
        <v>7.0000000000000007E-2</v>
      </c>
      <c r="O49">
        <v>458351</v>
      </c>
      <c r="P49">
        <v>2950407</v>
      </c>
      <c r="Q49">
        <v>8462</v>
      </c>
      <c r="R49">
        <v>1.04</v>
      </c>
      <c r="S49">
        <v>54426</v>
      </c>
      <c r="T49">
        <v>498943</v>
      </c>
      <c r="U49">
        <v>8851</v>
      </c>
      <c r="V49">
        <v>7.35</v>
      </c>
      <c r="W49">
        <v>5936</v>
      </c>
      <c r="X49">
        <v>60308</v>
      </c>
      <c r="Y49">
        <v>1058</v>
      </c>
      <c r="Z49">
        <v>110.61</v>
      </c>
      <c r="AA49">
        <v>134</v>
      </c>
      <c r="AB49">
        <v>2458</v>
      </c>
      <c r="AC49">
        <v>47</v>
      </c>
    </row>
    <row r="50" spans="1:29" x14ac:dyDescent="0.25">
      <c r="A50">
        <v>20230823</v>
      </c>
      <c r="B50">
        <v>6</v>
      </c>
      <c r="C50">
        <f>VLOOKUP(B50,Sheet1!D$2:E$20,2,FALSE)</f>
        <v>4</v>
      </c>
      <c r="D50" t="s">
        <v>28</v>
      </c>
      <c r="E50" t="str">
        <f>VLOOKUP(D50,[1]Sheet1!A$2:B$16,2,FALSE)</f>
        <v>Initial</v>
      </c>
      <c r="F50">
        <v>17.489999999999998</v>
      </c>
      <c r="G50">
        <v>204</v>
      </c>
      <c r="H50">
        <v>3234</v>
      </c>
      <c r="I50">
        <v>32620</v>
      </c>
      <c r="J50">
        <v>139.16</v>
      </c>
      <c r="K50">
        <v>1191</v>
      </c>
      <c r="L50">
        <v>9816</v>
      </c>
      <c r="M50">
        <v>152</v>
      </c>
      <c r="N50">
        <v>0.06</v>
      </c>
      <c r="O50">
        <v>445399</v>
      </c>
      <c r="P50">
        <v>2715806</v>
      </c>
      <c r="Q50">
        <v>4099</v>
      </c>
      <c r="R50">
        <v>0.98</v>
      </c>
      <c r="S50">
        <v>59337</v>
      </c>
      <c r="T50">
        <v>479495</v>
      </c>
      <c r="U50">
        <v>1152</v>
      </c>
      <c r="V50">
        <v>7.62</v>
      </c>
      <c r="W50">
        <v>6054</v>
      </c>
      <c r="X50">
        <v>59357</v>
      </c>
      <c r="Y50">
        <v>1559</v>
      </c>
      <c r="Z50">
        <v>111.49</v>
      </c>
      <c r="AA50">
        <v>131</v>
      </c>
      <c r="AB50">
        <v>2421</v>
      </c>
      <c r="AC50">
        <v>47</v>
      </c>
    </row>
    <row r="51" spans="1:29" x14ac:dyDescent="0.25">
      <c r="A51">
        <v>20230823</v>
      </c>
      <c r="B51">
        <v>6</v>
      </c>
      <c r="C51">
        <f>VLOOKUP(B51,Sheet1!D$2:E$20,2,FALSE)</f>
        <v>4</v>
      </c>
      <c r="D51" t="s">
        <v>29</v>
      </c>
      <c r="E51" t="str">
        <f>VLOOKUP(D51,[1]Sheet1!A$2:B$16,2,FALSE)</f>
        <v>Initial</v>
      </c>
      <c r="F51">
        <v>17.21</v>
      </c>
      <c r="G51">
        <v>218</v>
      </c>
      <c r="H51">
        <v>3251</v>
      </c>
      <c r="I51">
        <v>28405</v>
      </c>
      <c r="J51">
        <v>132.94</v>
      </c>
      <c r="K51">
        <v>1356</v>
      </c>
      <c r="L51">
        <v>11156</v>
      </c>
      <c r="M51">
        <v>168</v>
      </c>
      <c r="N51">
        <v>0.08</v>
      </c>
      <c r="O51">
        <v>397872</v>
      </c>
      <c r="P51">
        <v>2815039</v>
      </c>
      <c r="Q51">
        <v>3453</v>
      </c>
      <c r="R51">
        <v>1.08</v>
      </c>
      <c r="S51">
        <v>57979</v>
      </c>
      <c r="T51">
        <v>475016</v>
      </c>
      <c r="U51">
        <v>4494</v>
      </c>
      <c r="V51">
        <v>7.64</v>
      </c>
      <c r="W51">
        <v>6022</v>
      </c>
      <c r="X51">
        <v>61074</v>
      </c>
      <c r="Y51">
        <v>1095</v>
      </c>
      <c r="Z51">
        <v>105.74</v>
      </c>
      <c r="AA51">
        <v>138</v>
      </c>
      <c r="AB51">
        <v>2431</v>
      </c>
      <c r="AC51">
        <v>47</v>
      </c>
    </row>
    <row r="52" spans="1:29" x14ac:dyDescent="0.25">
      <c r="A52">
        <v>20230823</v>
      </c>
      <c r="B52">
        <v>6</v>
      </c>
      <c r="C52">
        <f>VLOOKUP(B52,Sheet1!D$2:E$20,2,FALSE)</f>
        <v>4</v>
      </c>
      <c r="D52" t="s">
        <v>25</v>
      </c>
      <c r="E52" t="str">
        <f>VLOOKUP(D52,[1]Sheet1!A$2:B$16,2,FALSE)</f>
        <v>Control</v>
      </c>
      <c r="F52">
        <v>23.13</v>
      </c>
      <c r="G52">
        <v>297</v>
      </c>
      <c r="H52">
        <v>6023</v>
      </c>
      <c r="I52">
        <v>59113</v>
      </c>
      <c r="J52">
        <v>163.19</v>
      </c>
      <c r="K52">
        <v>1343</v>
      </c>
      <c r="L52">
        <v>13275</v>
      </c>
      <c r="M52">
        <v>362</v>
      </c>
      <c r="N52">
        <v>0.04</v>
      </c>
      <c r="O52">
        <v>400837</v>
      </c>
      <c r="P52">
        <v>3154712</v>
      </c>
      <c r="Q52">
        <v>8668</v>
      </c>
      <c r="R52">
        <v>1.71</v>
      </c>
      <c r="S52">
        <v>44473</v>
      </c>
      <c r="T52">
        <v>472716</v>
      </c>
      <c r="U52">
        <v>11211</v>
      </c>
      <c r="V52">
        <v>9.6300000000000008</v>
      </c>
      <c r="W52">
        <v>6801</v>
      </c>
      <c r="X52">
        <v>82957</v>
      </c>
      <c r="Y52">
        <v>2657</v>
      </c>
      <c r="Z52">
        <v>135.81</v>
      </c>
      <c r="AA52">
        <v>167</v>
      </c>
      <c r="AB52">
        <v>3052</v>
      </c>
      <c r="AC52">
        <v>49</v>
      </c>
    </row>
    <row r="53" spans="1:29" x14ac:dyDescent="0.25">
      <c r="A53">
        <v>20230823</v>
      </c>
      <c r="B53">
        <v>6</v>
      </c>
      <c r="C53">
        <f>VLOOKUP(B53,Sheet1!D$2:E$20,2,FALSE)</f>
        <v>4</v>
      </c>
      <c r="D53" t="s">
        <v>31</v>
      </c>
      <c r="E53" t="str">
        <f>VLOOKUP(D53,[1]Sheet1!A$2:B$16,2,FALSE)</f>
        <v>Control</v>
      </c>
      <c r="F53">
        <v>25.63</v>
      </c>
      <c r="G53">
        <v>277</v>
      </c>
      <c r="H53">
        <v>5083</v>
      </c>
      <c r="I53">
        <v>47576</v>
      </c>
      <c r="J53">
        <v>163.68</v>
      </c>
      <c r="K53">
        <v>1367</v>
      </c>
      <c r="L53">
        <v>12615</v>
      </c>
      <c r="M53">
        <v>541</v>
      </c>
      <c r="N53">
        <v>0.05</v>
      </c>
      <c r="O53">
        <v>414051</v>
      </c>
      <c r="P53">
        <v>2918452</v>
      </c>
      <c r="Q53">
        <v>29510</v>
      </c>
      <c r="R53">
        <v>1.48</v>
      </c>
      <c r="S53">
        <v>50900</v>
      </c>
      <c r="T53">
        <v>513824</v>
      </c>
      <c r="U53">
        <v>23009</v>
      </c>
      <c r="V53">
        <v>10.92</v>
      </c>
      <c r="W53">
        <v>5894</v>
      </c>
      <c r="X53">
        <v>67145</v>
      </c>
      <c r="Y53">
        <v>3551</v>
      </c>
      <c r="Z53">
        <v>134.81</v>
      </c>
      <c r="AA53">
        <v>176</v>
      </c>
      <c r="AB53">
        <v>3117</v>
      </c>
      <c r="AC53">
        <v>46</v>
      </c>
    </row>
    <row r="54" spans="1:29" x14ac:dyDescent="0.25">
      <c r="A54">
        <v>20230823</v>
      </c>
      <c r="B54">
        <v>6</v>
      </c>
      <c r="C54">
        <f>VLOOKUP(B54,Sheet1!D$2:E$20,2,FALSE)</f>
        <v>4</v>
      </c>
      <c r="D54" t="s">
        <v>32</v>
      </c>
      <c r="E54" t="str">
        <f>VLOOKUP(D54,[1]Sheet1!A$2:B$16,2,FALSE)</f>
        <v>Control</v>
      </c>
      <c r="F54">
        <v>23.05</v>
      </c>
      <c r="G54">
        <v>228</v>
      </c>
      <c r="H54">
        <v>4236</v>
      </c>
      <c r="I54">
        <v>38167</v>
      </c>
      <c r="J54">
        <v>178.66</v>
      </c>
      <c r="K54">
        <v>1434</v>
      </c>
      <c r="L54">
        <v>10044</v>
      </c>
      <c r="M54">
        <v>447</v>
      </c>
      <c r="N54">
        <v>0.05</v>
      </c>
      <c r="O54">
        <v>738428</v>
      </c>
      <c r="P54">
        <v>2509146</v>
      </c>
      <c r="Q54">
        <v>63367</v>
      </c>
      <c r="R54">
        <v>1.25</v>
      </c>
      <c r="S54">
        <v>53468</v>
      </c>
      <c r="T54">
        <v>496946</v>
      </c>
      <c r="U54">
        <v>28916</v>
      </c>
      <c r="V54">
        <v>11.07</v>
      </c>
      <c r="W54">
        <v>5215</v>
      </c>
      <c r="X54">
        <v>55787</v>
      </c>
      <c r="Y54">
        <v>2522</v>
      </c>
      <c r="Z54">
        <v>150.6</v>
      </c>
      <c r="AA54">
        <v>155</v>
      </c>
      <c r="AB54">
        <v>2633</v>
      </c>
      <c r="AC54">
        <v>42</v>
      </c>
    </row>
    <row r="55" spans="1:29" x14ac:dyDescent="0.25">
      <c r="A55">
        <v>20230823</v>
      </c>
      <c r="B55">
        <v>6</v>
      </c>
      <c r="C55">
        <f>VLOOKUP(B55,Sheet1!D$2:E$20,2,FALSE)</f>
        <v>4</v>
      </c>
      <c r="D55" t="s">
        <v>27</v>
      </c>
      <c r="E55" t="str">
        <f>VLOOKUP(D55,[1]Sheet1!A$2:B$16,2,FALSE)</f>
        <v>NaOH</v>
      </c>
      <c r="F55">
        <v>31.6</v>
      </c>
      <c r="G55">
        <v>524</v>
      </c>
      <c r="H55">
        <v>9817</v>
      </c>
      <c r="I55">
        <v>79278</v>
      </c>
      <c r="J55">
        <v>175.46</v>
      </c>
      <c r="K55">
        <v>2126</v>
      </c>
      <c r="L55">
        <v>25888</v>
      </c>
      <c r="M55">
        <v>1101</v>
      </c>
      <c r="N55">
        <v>0.1</v>
      </c>
      <c r="O55">
        <v>365900</v>
      </c>
      <c r="P55">
        <v>3037052</v>
      </c>
      <c r="Q55">
        <v>40594</v>
      </c>
      <c r="R55">
        <v>4.74</v>
      </c>
      <c r="S55">
        <v>35753</v>
      </c>
      <c r="T55">
        <v>541887</v>
      </c>
      <c r="U55">
        <v>11467</v>
      </c>
      <c r="V55">
        <v>10.14</v>
      </c>
      <c r="W55">
        <v>8021</v>
      </c>
      <c r="X55">
        <v>125964</v>
      </c>
      <c r="Y55">
        <v>11403</v>
      </c>
      <c r="Z55">
        <v>97.54</v>
      </c>
      <c r="AA55">
        <v>214</v>
      </c>
      <c r="AB55">
        <v>3489</v>
      </c>
      <c r="AC55">
        <v>48</v>
      </c>
    </row>
    <row r="56" spans="1:29" x14ac:dyDescent="0.25">
      <c r="A56">
        <v>20230823</v>
      </c>
      <c r="B56">
        <v>6</v>
      </c>
      <c r="C56">
        <f>VLOOKUP(B56,Sheet1!D$2:E$20,2,FALSE)</f>
        <v>4</v>
      </c>
      <c r="D56" t="s">
        <v>36</v>
      </c>
      <c r="E56" t="str">
        <f>VLOOKUP(D56,[1]Sheet1!A$2:B$16,2,FALSE)</f>
        <v>NaOH</v>
      </c>
      <c r="F56">
        <v>31.87</v>
      </c>
      <c r="G56">
        <v>441</v>
      </c>
      <c r="H56">
        <v>8709</v>
      </c>
      <c r="I56">
        <v>67042</v>
      </c>
      <c r="J56">
        <v>212.88</v>
      </c>
      <c r="K56">
        <v>1727</v>
      </c>
      <c r="L56">
        <v>19739</v>
      </c>
      <c r="M56">
        <v>639</v>
      </c>
      <c r="N56">
        <v>0.14000000000000001</v>
      </c>
      <c r="O56">
        <v>323467</v>
      </c>
      <c r="P56">
        <v>3142297</v>
      </c>
      <c r="Q56">
        <v>34578</v>
      </c>
      <c r="R56">
        <v>4.25</v>
      </c>
      <c r="S56">
        <v>35760</v>
      </c>
      <c r="T56">
        <v>481780</v>
      </c>
      <c r="U56">
        <v>9320</v>
      </c>
      <c r="V56">
        <v>10.64</v>
      </c>
      <c r="W56">
        <v>8159</v>
      </c>
      <c r="X56">
        <v>117488</v>
      </c>
      <c r="Y56">
        <v>6862</v>
      </c>
      <c r="Z56">
        <v>141.61000000000001</v>
      </c>
      <c r="AA56">
        <v>190</v>
      </c>
      <c r="AB56">
        <v>3176</v>
      </c>
      <c r="AC56">
        <v>49</v>
      </c>
    </row>
    <row r="57" spans="1:29" x14ac:dyDescent="0.25">
      <c r="A57">
        <v>20230823</v>
      </c>
      <c r="B57">
        <v>6</v>
      </c>
      <c r="C57">
        <f>VLOOKUP(B57,Sheet1!D$2:E$20,2,FALSE)</f>
        <v>4</v>
      </c>
      <c r="D57" t="s">
        <v>37</v>
      </c>
      <c r="E57" t="str">
        <f>VLOOKUP(D57,[1]Sheet1!A$2:B$16,2,FALSE)</f>
        <v>NaOH</v>
      </c>
      <c r="F57">
        <v>30.85</v>
      </c>
      <c r="G57">
        <v>558</v>
      </c>
      <c r="H57">
        <v>10989</v>
      </c>
      <c r="I57">
        <v>87756</v>
      </c>
      <c r="J57">
        <v>175.44</v>
      </c>
      <c r="K57">
        <v>2189</v>
      </c>
      <c r="L57">
        <v>27163</v>
      </c>
      <c r="M57">
        <v>1488</v>
      </c>
      <c r="N57">
        <v>0.1</v>
      </c>
      <c r="O57">
        <v>330617</v>
      </c>
      <c r="P57">
        <v>3385406</v>
      </c>
      <c r="Q57">
        <v>3456</v>
      </c>
      <c r="R57">
        <v>6.15</v>
      </c>
      <c r="S57">
        <v>32358</v>
      </c>
      <c r="T57">
        <v>450212</v>
      </c>
      <c r="U57">
        <v>10853</v>
      </c>
      <c r="V57">
        <v>8.7799999999999994</v>
      </c>
      <c r="W57">
        <v>7460</v>
      </c>
      <c r="X57">
        <v>134042</v>
      </c>
      <c r="Y57">
        <v>19498</v>
      </c>
      <c r="Z57">
        <v>105.81</v>
      </c>
      <c r="AA57">
        <v>197</v>
      </c>
      <c r="AB57">
        <v>3860</v>
      </c>
      <c r="AC57">
        <v>52</v>
      </c>
    </row>
    <row r="58" spans="1:29" x14ac:dyDescent="0.25">
      <c r="A58">
        <v>20230823</v>
      </c>
      <c r="B58">
        <v>6</v>
      </c>
      <c r="C58">
        <f>VLOOKUP(B58,Sheet1!D$2:E$20,2,FALSE)</f>
        <v>4</v>
      </c>
      <c r="D58" t="s">
        <v>24</v>
      </c>
      <c r="E58" t="str">
        <f>VLOOKUP(D58,[1]Sheet1!A$2:B$16,2,FALSE)</f>
        <v>Olivine</v>
      </c>
      <c r="F58">
        <v>7.94</v>
      </c>
      <c r="G58">
        <v>301</v>
      </c>
      <c r="H58">
        <v>4934</v>
      </c>
      <c r="I58">
        <v>42690</v>
      </c>
      <c r="J58">
        <v>58.24</v>
      </c>
      <c r="K58">
        <v>10695</v>
      </c>
      <c r="L58">
        <v>36790</v>
      </c>
      <c r="M58">
        <v>452</v>
      </c>
      <c r="N58">
        <v>0.05</v>
      </c>
      <c r="O58">
        <v>338710</v>
      </c>
      <c r="P58">
        <v>3163755</v>
      </c>
      <c r="Q58">
        <v>7053</v>
      </c>
      <c r="R58">
        <v>3.13</v>
      </c>
      <c r="S58">
        <v>41002</v>
      </c>
      <c r="T58">
        <v>463181</v>
      </c>
      <c r="U58">
        <v>732</v>
      </c>
      <c r="V58">
        <v>3.77</v>
      </c>
      <c r="W58">
        <v>8674</v>
      </c>
      <c r="X58">
        <v>137769</v>
      </c>
      <c r="Y58">
        <v>479</v>
      </c>
      <c r="Z58">
        <v>1.67</v>
      </c>
      <c r="AA58">
        <v>471</v>
      </c>
      <c r="AB58">
        <v>2137</v>
      </c>
      <c r="AC58">
        <v>370</v>
      </c>
    </row>
    <row r="59" spans="1:29" x14ac:dyDescent="0.25">
      <c r="A59">
        <v>20230823</v>
      </c>
      <c r="B59">
        <v>6</v>
      </c>
      <c r="C59">
        <f>VLOOKUP(B59,Sheet1!D$2:E$20,2,FALSE)</f>
        <v>4</v>
      </c>
      <c r="D59" t="s">
        <v>33</v>
      </c>
      <c r="E59" t="str">
        <f>VLOOKUP(D59,[1]Sheet1!A$2:B$16,2,FALSE)</f>
        <v>Olivine</v>
      </c>
      <c r="F59">
        <v>6.79</v>
      </c>
      <c r="G59">
        <v>265</v>
      </c>
      <c r="H59">
        <v>3870</v>
      </c>
      <c r="I59">
        <v>30736</v>
      </c>
      <c r="J59">
        <v>53.23</v>
      </c>
      <c r="K59">
        <v>13244</v>
      </c>
      <c r="L59">
        <v>36993</v>
      </c>
      <c r="M59">
        <v>551</v>
      </c>
      <c r="N59">
        <v>0.02</v>
      </c>
      <c r="O59">
        <v>355071</v>
      </c>
      <c r="P59">
        <v>3421654</v>
      </c>
      <c r="Q59">
        <v>5857</v>
      </c>
      <c r="R59">
        <v>3.07</v>
      </c>
      <c r="S59">
        <v>40460</v>
      </c>
      <c r="T59">
        <v>455130</v>
      </c>
      <c r="U59">
        <v>543</v>
      </c>
      <c r="V59">
        <v>3.84</v>
      </c>
      <c r="W59">
        <v>8522</v>
      </c>
      <c r="X59">
        <v>123894</v>
      </c>
      <c r="Y59">
        <v>727</v>
      </c>
      <c r="Z59">
        <v>1.94</v>
      </c>
      <c r="AA59">
        <v>462</v>
      </c>
      <c r="AB59">
        <v>1937</v>
      </c>
      <c r="AC59">
        <v>323</v>
      </c>
    </row>
    <row r="60" spans="1:29" x14ac:dyDescent="0.25">
      <c r="A60">
        <v>20230823</v>
      </c>
      <c r="B60">
        <v>6</v>
      </c>
      <c r="C60">
        <f>VLOOKUP(B60,Sheet1!D$2:E$20,2,FALSE)</f>
        <v>4</v>
      </c>
      <c r="D60" t="s">
        <v>34</v>
      </c>
      <c r="E60" t="str">
        <f>VLOOKUP(D60,[1]Sheet1!A$2:B$16,2,FALSE)</f>
        <v>Olivine</v>
      </c>
      <c r="F60">
        <v>7.46</v>
      </c>
      <c r="G60">
        <v>277</v>
      </c>
      <c r="H60">
        <v>3995</v>
      </c>
      <c r="I60">
        <v>30119</v>
      </c>
      <c r="J60">
        <v>74.56</v>
      </c>
      <c r="K60">
        <v>11632</v>
      </c>
      <c r="L60">
        <v>26685</v>
      </c>
      <c r="M60">
        <v>490</v>
      </c>
      <c r="N60">
        <v>0.04</v>
      </c>
      <c r="O60">
        <v>320085</v>
      </c>
      <c r="P60">
        <v>2440264</v>
      </c>
      <c r="Q60">
        <v>6001</v>
      </c>
      <c r="R60">
        <v>3.15</v>
      </c>
      <c r="S60">
        <v>40914</v>
      </c>
      <c r="T60">
        <v>451263</v>
      </c>
      <c r="U60">
        <v>680</v>
      </c>
      <c r="V60">
        <v>3.21</v>
      </c>
      <c r="W60">
        <v>8635</v>
      </c>
      <c r="X60">
        <v>136047</v>
      </c>
      <c r="Y60">
        <v>509</v>
      </c>
      <c r="Z60">
        <v>2.54</v>
      </c>
      <c r="AA60">
        <v>539</v>
      </c>
      <c r="AB60">
        <v>2070</v>
      </c>
      <c r="AC60">
        <v>289</v>
      </c>
    </row>
    <row r="61" spans="1:29" x14ac:dyDescent="0.25">
      <c r="A61">
        <v>20230823</v>
      </c>
      <c r="B61">
        <v>6</v>
      </c>
      <c r="C61">
        <f>VLOOKUP(B61,Sheet1!D$2:E$20,2,FALSE)</f>
        <v>4</v>
      </c>
      <c r="D61" t="s">
        <v>26</v>
      </c>
      <c r="E61" t="str">
        <f>VLOOKUP(D61,[1]Sheet1!A$2:B$16,2,FALSE)</f>
        <v>Slag</v>
      </c>
      <c r="F61">
        <v>30.12</v>
      </c>
      <c r="G61">
        <v>544</v>
      </c>
      <c r="H61">
        <v>10156</v>
      </c>
      <c r="I61">
        <v>65940</v>
      </c>
      <c r="J61">
        <v>179.05</v>
      </c>
      <c r="K61">
        <v>3122</v>
      </c>
      <c r="L61">
        <v>34846</v>
      </c>
      <c r="M61">
        <v>964</v>
      </c>
      <c r="N61">
        <v>0.22</v>
      </c>
      <c r="O61">
        <v>395981</v>
      </c>
      <c r="P61">
        <v>3336745</v>
      </c>
      <c r="Q61">
        <v>118952</v>
      </c>
      <c r="R61">
        <v>6.36</v>
      </c>
      <c r="S61">
        <v>38873</v>
      </c>
      <c r="T61">
        <v>605354</v>
      </c>
      <c r="U61">
        <v>5715</v>
      </c>
      <c r="V61">
        <v>8.5500000000000007</v>
      </c>
      <c r="W61">
        <v>7628</v>
      </c>
      <c r="X61">
        <v>128455</v>
      </c>
      <c r="Y61">
        <v>9469</v>
      </c>
      <c r="Z61">
        <v>95.96</v>
      </c>
      <c r="AA61">
        <v>229</v>
      </c>
      <c r="AB61">
        <v>3510</v>
      </c>
      <c r="AC61">
        <v>49</v>
      </c>
    </row>
    <row r="62" spans="1:29" x14ac:dyDescent="0.25">
      <c r="A62">
        <v>20230823</v>
      </c>
      <c r="B62">
        <v>6</v>
      </c>
      <c r="C62">
        <f>VLOOKUP(B62,Sheet1!D$2:E$20,2,FALSE)</f>
        <v>4</v>
      </c>
      <c r="D62" t="s">
        <v>30</v>
      </c>
      <c r="E62" t="str">
        <f>VLOOKUP(D62,[1]Sheet1!A$2:B$16,2,FALSE)</f>
        <v>Slag</v>
      </c>
      <c r="F62">
        <v>30.94</v>
      </c>
      <c r="G62">
        <v>596</v>
      </c>
      <c r="H62">
        <v>9519</v>
      </c>
      <c r="I62">
        <v>57196</v>
      </c>
      <c r="J62">
        <v>163.16999999999999</v>
      </c>
      <c r="K62">
        <v>2167</v>
      </c>
      <c r="L62">
        <v>24372</v>
      </c>
      <c r="M62">
        <v>921</v>
      </c>
      <c r="N62">
        <v>0.18</v>
      </c>
      <c r="O62">
        <v>272772</v>
      </c>
      <c r="P62">
        <v>3058099</v>
      </c>
      <c r="Q62">
        <v>6944</v>
      </c>
      <c r="R62">
        <v>4.28</v>
      </c>
      <c r="S62">
        <v>36255</v>
      </c>
      <c r="T62">
        <v>531370</v>
      </c>
      <c r="U62">
        <v>13977</v>
      </c>
      <c r="V62">
        <v>7.06</v>
      </c>
      <c r="W62">
        <v>7695</v>
      </c>
      <c r="X62">
        <v>113280</v>
      </c>
      <c r="Y62">
        <v>10011</v>
      </c>
      <c r="Z62">
        <v>87.23</v>
      </c>
      <c r="AA62">
        <v>241</v>
      </c>
      <c r="AB62">
        <v>3613</v>
      </c>
      <c r="AC62">
        <v>52</v>
      </c>
    </row>
    <row r="63" spans="1:29" x14ac:dyDescent="0.25">
      <c r="A63">
        <v>20230823</v>
      </c>
      <c r="B63">
        <v>6</v>
      </c>
      <c r="C63">
        <f>VLOOKUP(B63,Sheet1!D$2:E$20,2,FALSE)</f>
        <v>4</v>
      </c>
      <c r="D63" t="s">
        <v>35</v>
      </c>
      <c r="E63" t="str">
        <f>VLOOKUP(D63,[1]Sheet1!A$2:B$16,2,FALSE)</f>
        <v>Slag</v>
      </c>
      <c r="F63">
        <v>24.37</v>
      </c>
      <c r="G63">
        <v>620</v>
      </c>
      <c r="H63">
        <v>11036</v>
      </c>
      <c r="I63">
        <v>63154</v>
      </c>
      <c r="J63">
        <v>145.47</v>
      </c>
      <c r="K63">
        <v>1696</v>
      </c>
      <c r="L63">
        <v>20456</v>
      </c>
      <c r="M63">
        <v>542</v>
      </c>
      <c r="N63">
        <v>0.1</v>
      </c>
      <c r="O63">
        <v>288382</v>
      </c>
      <c r="P63">
        <v>3615420</v>
      </c>
      <c r="Q63">
        <v>7353</v>
      </c>
      <c r="R63">
        <v>2.94</v>
      </c>
      <c r="S63">
        <v>35408</v>
      </c>
      <c r="T63">
        <v>525387</v>
      </c>
      <c r="U63">
        <v>4320</v>
      </c>
      <c r="V63">
        <v>5.85</v>
      </c>
      <c r="W63">
        <v>7184</v>
      </c>
      <c r="X63">
        <v>125131</v>
      </c>
      <c r="Y63">
        <v>7946</v>
      </c>
      <c r="Z63">
        <v>70.959999999999994</v>
      </c>
      <c r="AA63">
        <v>220</v>
      </c>
      <c r="AB63">
        <v>3768</v>
      </c>
      <c r="AC63">
        <v>53</v>
      </c>
    </row>
    <row r="64" spans="1:29" x14ac:dyDescent="0.25">
      <c r="A64">
        <v>20230823</v>
      </c>
      <c r="B64">
        <v>9</v>
      </c>
      <c r="C64">
        <f>VLOOKUP(B64,Sheet1!D$2:E$20,2,FALSE)</f>
        <v>5</v>
      </c>
      <c r="D64" t="s">
        <v>23</v>
      </c>
      <c r="E64" t="str">
        <f>VLOOKUP(D64,[1]Sheet1!A$2:B$16,2,FALSE)</f>
        <v>Initial</v>
      </c>
      <c r="F64">
        <v>11.16</v>
      </c>
      <c r="G64">
        <v>231</v>
      </c>
      <c r="H64">
        <v>3229</v>
      </c>
      <c r="I64">
        <v>33446</v>
      </c>
      <c r="J64">
        <v>131.63999999999999</v>
      </c>
      <c r="K64">
        <v>1127</v>
      </c>
      <c r="L64">
        <v>8100</v>
      </c>
      <c r="M64">
        <v>255</v>
      </c>
      <c r="N64">
        <v>0.1</v>
      </c>
      <c r="O64">
        <v>415498</v>
      </c>
      <c r="P64">
        <v>2839838</v>
      </c>
      <c r="Q64">
        <v>8452</v>
      </c>
      <c r="R64">
        <v>0.86</v>
      </c>
      <c r="S64">
        <v>54435</v>
      </c>
      <c r="T64">
        <v>438357</v>
      </c>
      <c r="U64">
        <v>4503</v>
      </c>
      <c r="V64">
        <v>5.08</v>
      </c>
      <c r="W64">
        <v>5267</v>
      </c>
      <c r="X64">
        <v>51472</v>
      </c>
      <c r="Y64">
        <v>4450</v>
      </c>
      <c r="Z64">
        <v>60.71</v>
      </c>
      <c r="AA64">
        <v>115</v>
      </c>
      <c r="AB64">
        <v>1959</v>
      </c>
      <c r="AC64">
        <v>42</v>
      </c>
    </row>
    <row r="65" spans="1:29" x14ac:dyDescent="0.25">
      <c r="A65">
        <v>20230823</v>
      </c>
      <c r="B65">
        <v>9</v>
      </c>
      <c r="C65">
        <f>VLOOKUP(B65,Sheet1!D$2:E$20,2,FALSE)</f>
        <v>5</v>
      </c>
      <c r="D65" t="s">
        <v>28</v>
      </c>
      <c r="E65" t="str">
        <f>VLOOKUP(D65,[1]Sheet1!A$2:B$16,2,FALSE)</f>
        <v>Initial</v>
      </c>
      <c r="F65">
        <v>10.95</v>
      </c>
      <c r="G65">
        <v>243</v>
      </c>
      <c r="H65">
        <v>3188</v>
      </c>
      <c r="I65">
        <v>29038</v>
      </c>
      <c r="J65">
        <v>125.58</v>
      </c>
      <c r="K65">
        <v>965</v>
      </c>
      <c r="L65">
        <v>7327</v>
      </c>
      <c r="M65">
        <v>296</v>
      </c>
      <c r="N65">
        <v>0.04</v>
      </c>
      <c r="O65">
        <v>475616</v>
      </c>
      <c r="P65">
        <v>3059651</v>
      </c>
      <c r="Q65">
        <v>178900</v>
      </c>
      <c r="R65">
        <v>0.8</v>
      </c>
      <c r="S65">
        <v>56480</v>
      </c>
      <c r="T65">
        <v>490524</v>
      </c>
      <c r="U65">
        <v>12828</v>
      </c>
      <c r="V65">
        <v>5</v>
      </c>
      <c r="W65">
        <v>5109</v>
      </c>
      <c r="X65">
        <v>50951</v>
      </c>
      <c r="Y65">
        <v>2773</v>
      </c>
      <c r="Z65">
        <v>59</v>
      </c>
      <c r="AA65">
        <v>125</v>
      </c>
      <c r="AB65">
        <v>1938</v>
      </c>
      <c r="AC65">
        <v>39</v>
      </c>
    </row>
    <row r="66" spans="1:29" x14ac:dyDescent="0.25">
      <c r="A66">
        <v>20230823</v>
      </c>
      <c r="B66">
        <v>9</v>
      </c>
      <c r="C66">
        <f>VLOOKUP(B66,Sheet1!D$2:E$20,2,FALSE)</f>
        <v>5</v>
      </c>
      <c r="D66" t="s">
        <v>29</v>
      </c>
      <c r="E66" t="str">
        <f>VLOOKUP(D66,[1]Sheet1!A$2:B$16,2,FALSE)</f>
        <v>Initial</v>
      </c>
      <c r="F66">
        <v>10.71</v>
      </c>
      <c r="G66">
        <v>236</v>
      </c>
      <c r="H66">
        <v>3180</v>
      </c>
      <c r="I66">
        <v>26802</v>
      </c>
      <c r="J66">
        <v>125.12</v>
      </c>
      <c r="K66">
        <v>982</v>
      </c>
      <c r="L66">
        <v>8153</v>
      </c>
      <c r="M66">
        <v>565</v>
      </c>
      <c r="N66">
        <v>0.05</v>
      </c>
      <c r="O66">
        <v>341071</v>
      </c>
      <c r="P66">
        <v>3402445</v>
      </c>
      <c r="Q66">
        <v>4672</v>
      </c>
      <c r="R66">
        <v>0.85</v>
      </c>
      <c r="S66">
        <v>57347</v>
      </c>
      <c r="T66">
        <v>498188</v>
      </c>
      <c r="U66">
        <v>58352</v>
      </c>
      <c r="V66">
        <v>4.8899999999999997</v>
      </c>
      <c r="W66">
        <v>5062</v>
      </c>
      <c r="X66">
        <v>53034</v>
      </c>
      <c r="Y66">
        <v>3094</v>
      </c>
      <c r="Z66">
        <v>59.7</v>
      </c>
      <c r="AA66">
        <v>126</v>
      </c>
      <c r="AB66">
        <v>1966</v>
      </c>
      <c r="AC66">
        <v>41</v>
      </c>
    </row>
    <row r="67" spans="1:29" x14ac:dyDescent="0.25">
      <c r="A67">
        <v>20230823</v>
      </c>
      <c r="B67">
        <v>9</v>
      </c>
      <c r="C67">
        <f>VLOOKUP(B67,Sheet1!D$2:E$20,2,FALSE)</f>
        <v>5</v>
      </c>
      <c r="D67" t="s">
        <v>25</v>
      </c>
      <c r="E67" t="str">
        <f>VLOOKUP(D67,[1]Sheet1!A$2:B$16,2,FALSE)</f>
        <v>Control</v>
      </c>
      <c r="F67">
        <v>30.44</v>
      </c>
      <c r="G67">
        <v>434</v>
      </c>
      <c r="H67">
        <v>9097</v>
      </c>
      <c r="I67">
        <v>93207</v>
      </c>
      <c r="J67">
        <v>155.31</v>
      </c>
      <c r="K67">
        <v>1534</v>
      </c>
      <c r="L67">
        <v>16683</v>
      </c>
      <c r="M67">
        <v>1518</v>
      </c>
      <c r="N67">
        <v>0.09</v>
      </c>
      <c r="O67">
        <v>351377</v>
      </c>
      <c r="P67">
        <v>2953817</v>
      </c>
      <c r="Q67">
        <v>7060</v>
      </c>
      <c r="R67">
        <v>3.46</v>
      </c>
      <c r="S67">
        <v>36905</v>
      </c>
      <c r="T67">
        <v>422673</v>
      </c>
      <c r="U67">
        <v>39089</v>
      </c>
      <c r="V67">
        <v>3.97</v>
      </c>
      <c r="W67">
        <v>9285</v>
      </c>
      <c r="X67">
        <v>131873</v>
      </c>
      <c r="Y67">
        <v>20097</v>
      </c>
      <c r="Z67">
        <v>89.8</v>
      </c>
      <c r="AA67">
        <v>184</v>
      </c>
      <c r="AB67">
        <v>3813</v>
      </c>
      <c r="AC67">
        <v>53</v>
      </c>
    </row>
    <row r="68" spans="1:29" x14ac:dyDescent="0.25">
      <c r="A68">
        <v>20230823</v>
      </c>
      <c r="B68">
        <v>9</v>
      </c>
      <c r="C68">
        <f>VLOOKUP(B68,Sheet1!D$2:E$20,2,FALSE)</f>
        <v>5</v>
      </c>
      <c r="D68" t="s">
        <v>31</v>
      </c>
      <c r="E68" t="str">
        <f>VLOOKUP(D68,[1]Sheet1!A$2:B$16,2,FALSE)</f>
        <v>Control</v>
      </c>
      <c r="F68">
        <v>32.619999999999997</v>
      </c>
      <c r="G68">
        <v>336</v>
      </c>
      <c r="H68">
        <v>6841</v>
      </c>
      <c r="I68">
        <v>69735</v>
      </c>
      <c r="J68">
        <v>173.53</v>
      </c>
      <c r="K68">
        <v>1546</v>
      </c>
      <c r="L68">
        <v>17157</v>
      </c>
      <c r="M68">
        <v>1287</v>
      </c>
      <c r="N68">
        <v>7.0000000000000007E-2</v>
      </c>
      <c r="O68">
        <v>382848</v>
      </c>
      <c r="P68">
        <v>2979260</v>
      </c>
      <c r="Q68">
        <v>5049</v>
      </c>
      <c r="R68">
        <v>3.24</v>
      </c>
      <c r="S68">
        <v>38900</v>
      </c>
      <c r="T68">
        <v>454606</v>
      </c>
      <c r="U68">
        <v>35366</v>
      </c>
      <c r="V68">
        <v>7.54</v>
      </c>
      <c r="W68">
        <v>8306</v>
      </c>
      <c r="X68">
        <v>119295</v>
      </c>
      <c r="Y68">
        <v>12220</v>
      </c>
      <c r="Z68">
        <v>101.7</v>
      </c>
      <c r="AA68">
        <v>204</v>
      </c>
      <c r="AB68">
        <v>3749</v>
      </c>
      <c r="AC68">
        <v>49</v>
      </c>
    </row>
    <row r="69" spans="1:29" x14ac:dyDescent="0.25">
      <c r="A69">
        <v>20230823</v>
      </c>
      <c r="B69">
        <v>9</v>
      </c>
      <c r="C69">
        <f>VLOOKUP(B69,Sheet1!D$2:E$20,2,FALSE)</f>
        <v>5</v>
      </c>
      <c r="D69" t="s">
        <v>32</v>
      </c>
      <c r="E69" t="str">
        <f>VLOOKUP(D69,[1]Sheet1!A$2:B$16,2,FALSE)</f>
        <v>Control</v>
      </c>
      <c r="F69">
        <v>22.17</v>
      </c>
      <c r="G69">
        <v>314</v>
      </c>
      <c r="H69">
        <v>6597</v>
      </c>
      <c r="I69">
        <v>64172</v>
      </c>
      <c r="J69">
        <v>133.01</v>
      </c>
      <c r="K69">
        <v>1215</v>
      </c>
      <c r="L69">
        <v>12467</v>
      </c>
      <c r="M69">
        <v>735</v>
      </c>
      <c r="N69">
        <v>0.03</v>
      </c>
      <c r="O69">
        <v>481440</v>
      </c>
      <c r="P69">
        <v>3019810</v>
      </c>
      <c r="Q69">
        <v>673808</v>
      </c>
      <c r="R69">
        <v>1.74</v>
      </c>
      <c r="S69">
        <v>40836</v>
      </c>
      <c r="T69">
        <v>400744</v>
      </c>
      <c r="U69">
        <v>8348</v>
      </c>
      <c r="V69">
        <v>4.8099999999999996</v>
      </c>
      <c r="W69">
        <v>8865</v>
      </c>
      <c r="X69">
        <v>112026</v>
      </c>
      <c r="Y69">
        <v>11060</v>
      </c>
      <c r="Z69">
        <v>68.739999999999995</v>
      </c>
      <c r="AA69">
        <v>226</v>
      </c>
      <c r="AB69">
        <v>4216</v>
      </c>
      <c r="AC69">
        <v>54</v>
      </c>
    </row>
    <row r="70" spans="1:29" x14ac:dyDescent="0.25">
      <c r="A70">
        <v>20230823</v>
      </c>
      <c r="B70">
        <v>9</v>
      </c>
      <c r="C70">
        <f>VLOOKUP(B70,Sheet1!D$2:E$20,2,FALSE)</f>
        <v>5</v>
      </c>
      <c r="D70" t="s">
        <v>27</v>
      </c>
      <c r="E70" t="str">
        <f>VLOOKUP(D70,[1]Sheet1!A$2:B$16,2,FALSE)</f>
        <v>NaOH</v>
      </c>
      <c r="F70">
        <v>43.45</v>
      </c>
      <c r="G70">
        <v>447</v>
      </c>
      <c r="H70">
        <v>8132</v>
      </c>
      <c r="I70">
        <v>75631</v>
      </c>
      <c r="J70">
        <v>174.79</v>
      </c>
      <c r="K70">
        <v>2199</v>
      </c>
      <c r="L70">
        <v>20257</v>
      </c>
      <c r="M70">
        <v>1889</v>
      </c>
      <c r="N70">
        <v>0.12</v>
      </c>
      <c r="O70">
        <v>500797</v>
      </c>
      <c r="P70">
        <v>3245201</v>
      </c>
      <c r="Q70">
        <v>165685</v>
      </c>
      <c r="R70">
        <v>4.95</v>
      </c>
      <c r="S70">
        <v>37411</v>
      </c>
      <c r="T70">
        <v>408564</v>
      </c>
      <c r="U70">
        <v>26501</v>
      </c>
      <c r="V70">
        <v>5.75</v>
      </c>
      <c r="W70">
        <v>7488</v>
      </c>
      <c r="X70">
        <v>118776</v>
      </c>
      <c r="Y70">
        <v>28918</v>
      </c>
      <c r="Z70">
        <v>102.01</v>
      </c>
      <c r="AA70">
        <v>267</v>
      </c>
      <c r="AB70">
        <v>4321</v>
      </c>
      <c r="AC70">
        <v>57</v>
      </c>
    </row>
    <row r="71" spans="1:29" x14ac:dyDescent="0.25">
      <c r="A71">
        <v>20230823</v>
      </c>
      <c r="B71">
        <v>9</v>
      </c>
      <c r="C71">
        <f>VLOOKUP(B71,Sheet1!D$2:E$20,2,FALSE)</f>
        <v>5</v>
      </c>
      <c r="D71" t="s">
        <v>36</v>
      </c>
      <c r="E71" t="str">
        <f>VLOOKUP(D71,[1]Sheet1!A$2:B$16,2,FALSE)</f>
        <v>NaOH</v>
      </c>
      <c r="F71">
        <v>19.55</v>
      </c>
      <c r="G71">
        <v>515</v>
      </c>
      <c r="H71">
        <v>8697</v>
      </c>
      <c r="I71">
        <v>74716</v>
      </c>
      <c r="J71">
        <v>111.69</v>
      </c>
      <c r="K71">
        <v>1506</v>
      </c>
      <c r="L71">
        <v>14992</v>
      </c>
      <c r="M71">
        <v>1585</v>
      </c>
      <c r="N71">
        <v>0.04</v>
      </c>
      <c r="O71">
        <v>325703</v>
      </c>
      <c r="P71">
        <v>3001088</v>
      </c>
      <c r="Q71">
        <v>4604</v>
      </c>
      <c r="R71">
        <v>2.5499999999999998</v>
      </c>
      <c r="S71">
        <v>33253</v>
      </c>
      <c r="T71">
        <v>377685</v>
      </c>
      <c r="U71">
        <v>27653</v>
      </c>
      <c r="V71">
        <v>2.94</v>
      </c>
      <c r="W71">
        <v>8587</v>
      </c>
      <c r="X71">
        <v>128215</v>
      </c>
      <c r="Y71">
        <v>33343</v>
      </c>
      <c r="Z71">
        <v>52.08</v>
      </c>
      <c r="AA71">
        <v>214</v>
      </c>
      <c r="AB71">
        <v>3893</v>
      </c>
      <c r="AC71">
        <v>50</v>
      </c>
    </row>
    <row r="72" spans="1:29" x14ac:dyDescent="0.25">
      <c r="A72">
        <v>20230823</v>
      </c>
      <c r="B72">
        <v>9</v>
      </c>
      <c r="C72">
        <f>VLOOKUP(B72,Sheet1!D$2:E$20,2,FALSE)</f>
        <v>5</v>
      </c>
      <c r="D72" t="s">
        <v>37</v>
      </c>
      <c r="E72" t="str">
        <f>VLOOKUP(D72,[1]Sheet1!A$2:B$16,2,FALSE)</f>
        <v>NaOH</v>
      </c>
      <c r="F72">
        <v>41.83</v>
      </c>
      <c r="G72">
        <v>312</v>
      </c>
      <c r="H72">
        <v>5987</v>
      </c>
      <c r="I72">
        <v>52867</v>
      </c>
      <c r="J72">
        <v>206.39</v>
      </c>
      <c r="K72">
        <v>1280</v>
      </c>
      <c r="L72">
        <v>14503</v>
      </c>
      <c r="M72">
        <v>1154</v>
      </c>
      <c r="N72">
        <v>0.12</v>
      </c>
      <c r="O72">
        <v>304727</v>
      </c>
      <c r="P72">
        <v>2727855</v>
      </c>
      <c r="Q72">
        <v>14159</v>
      </c>
      <c r="R72">
        <v>2.19</v>
      </c>
      <c r="S72">
        <v>47503</v>
      </c>
      <c r="T72">
        <v>578062</v>
      </c>
      <c r="U72">
        <v>49547</v>
      </c>
      <c r="V72">
        <v>9.99</v>
      </c>
      <c r="W72">
        <v>6965</v>
      </c>
      <c r="X72">
        <v>98792</v>
      </c>
      <c r="Y72">
        <v>11097</v>
      </c>
      <c r="Z72">
        <v>137.08000000000001</v>
      </c>
      <c r="AA72">
        <v>176</v>
      </c>
      <c r="AB72">
        <v>2849</v>
      </c>
      <c r="AC72">
        <v>46</v>
      </c>
    </row>
    <row r="73" spans="1:29" x14ac:dyDescent="0.25">
      <c r="A73">
        <v>20230823</v>
      </c>
      <c r="B73">
        <v>9</v>
      </c>
      <c r="C73">
        <f>VLOOKUP(B73,Sheet1!D$2:E$20,2,FALSE)</f>
        <v>5</v>
      </c>
      <c r="D73" t="s">
        <v>24</v>
      </c>
      <c r="E73" t="str">
        <f>VLOOKUP(D73,[1]Sheet1!A$2:B$16,2,FALSE)</f>
        <v>Olivine</v>
      </c>
      <c r="F73">
        <v>5.08</v>
      </c>
      <c r="G73">
        <v>363</v>
      </c>
      <c r="H73">
        <v>5579</v>
      </c>
      <c r="I73">
        <v>49010</v>
      </c>
      <c r="J73">
        <v>36.75</v>
      </c>
      <c r="K73">
        <v>26061</v>
      </c>
      <c r="L73">
        <v>31486</v>
      </c>
      <c r="M73">
        <v>1164</v>
      </c>
      <c r="N73">
        <v>0.02</v>
      </c>
      <c r="O73">
        <v>354854</v>
      </c>
      <c r="P73">
        <v>1476144</v>
      </c>
      <c r="Q73">
        <v>5048</v>
      </c>
      <c r="R73">
        <v>1.96</v>
      </c>
      <c r="S73">
        <v>44174</v>
      </c>
      <c r="T73">
        <v>427799</v>
      </c>
      <c r="U73">
        <v>579</v>
      </c>
      <c r="V73">
        <v>2.09</v>
      </c>
      <c r="W73">
        <v>9060</v>
      </c>
      <c r="X73">
        <v>128835</v>
      </c>
      <c r="Y73">
        <v>2655</v>
      </c>
      <c r="Z73">
        <v>2.37</v>
      </c>
      <c r="AA73">
        <v>496</v>
      </c>
      <c r="AB73">
        <v>2009</v>
      </c>
      <c r="AC73">
        <v>189</v>
      </c>
    </row>
    <row r="74" spans="1:29" x14ac:dyDescent="0.25">
      <c r="A74">
        <v>20230823</v>
      </c>
      <c r="B74">
        <v>9</v>
      </c>
      <c r="C74">
        <f>VLOOKUP(B74,Sheet1!D$2:E$20,2,FALSE)</f>
        <v>5</v>
      </c>
      <c r="D74" t="s">
        <v>33</v>
      </c>
      <c r="E74" t="str">
        <f>VLOOKUP(D74,[1]Sheet1!A$2:B$16,2,FALSE)</f>
        <v>Olivine</v>
      </c>
      <c r="F74">
        <v>5.22</v>
      </c>
      <c r="G74">
        <v>342</v>
      </c>
      <c r="H74">
        <v>5187</v>
      </c>
      <c r="I74">
        <v>44171</v>
      </c>
      <c r="J74">
        <v>35.590000000000003</v>
      </c>
      <c r="K74">
        <v>22089</v>
      </c>
      <c r="L74">
        <v>40101</v>
      </c>
      <c r="M74">
        <v>960</v>
      </c>
      <c r="N74">
        <v>0.04</v>
      </c>
      <c r="O74">
        <v>315892</v>
      </c>
      <c r="P74">
        <v>3021992</v>
      </c>
      <c r="Q74">
        <v>3521</v>
      </c>
      <c r="R74">
        <v>2.09</v>
      </c>
      <c r="S74">
        <v>42729</v>
      </c>
      <c r="T74">
        <v>472192</v>
      </c>
      <c r="U74">
        <v>622</v>
      </c>
      <c r="V74">
        <v>2.4</v>
      </c>
      <c r="W74">
        <v>8126</v>
      </c>
      <c r="X74">
        <v>128246</v>
      </c>
      <c r="Y74">
        <v>702</v>
      </c>
      <c r="Z74">
        <v>1.75</v>
      </c>
      <c r="AA74">
        <v>461</v>
      </c>
      <c r="AB74">
        <v>2011</v>
      </c>
      <c r="AC74">
        <v>242</v>
      </c>
    </row>
    <row r="75" spans="1:29" x14ac:dyDescent="0.25">
      <c r="A75">
        <v>20230823</v>
      </c>
      <c r="B75">
        <v>9</v>
      </c>
      <c r="C75">
        <f>VLOOKUP(B75,Sheet1!D$2:E$20,2,FALSE)</f>
        <v>5</v>
      </c>
      <c r="D75" t="s">
        <v>34</v>
      </c>
      <c r="E75" t="str">
        <f>VLOOKUP(D75,[1]Sheet1!A$2:B$16,2,FALSE)</f>
        <v>Olivine</v>
      </c>
      <c r="F75">
        <v>4.67</v>
      </c>
      <c r="G75">
        <v>297</v>
      </c>
      <c r="H75">
        <v>4567</v>
      </c>
      <c r="I75">
        <v>34822</v>
      </c>
      <c r="J75">
        <v>35.65</v>
      </c>
      <c r="K75">
        <v>40714</v>
      </c>
      <c r="L75">
        <v>23626</v>
      </c>
      <c r="M75">
        <v>1678</v>
      </c>
      <c r="N75">
        <v>0.02</v>
      </c>
      <c r="O75">
        <v>456104</v>
      </c>
      <c r="P75">
        <v>2696310</v>
      </c>
      <c r="Q75">
        <v>24703</v>
      </c>
      <c r="R75">
        <v>1.31</v>
      </c>
      <c r="S75">
        <v>45333</v>
      </c>
      <c r="T75">
        <v>422058</v>
      </c>
      <c r="U75">
        <v>770</v>
      </c>
      <c r="V75">
        <v>1.51</v>
      </c>
      <c r="W75">
        <v>8468</v>
      </c>
      <c r="X75">
        <v>122450</v>
      </c>
      <c r="Y75">
        <v>388</v>
      </c>
      <c r="Z75">
        <v>1.3</v>
      </c>
      <c r="AA75">
        <v>484</v>
      </c>
      <c r="AB75">
        <v>2089</v>
      </c>
      <c r="AC75">
        <v>323</v>
      </c>
    </row>
    <row r="76" spans="1:29" x14ac:dyDescent="0.25">
      <c r="A76">
        <v>20230823</v>
      </c>
      <c r="B76">
        <v>9</v>
      </c>
      <c r="C76">
        <f>VLOOKUP(B76,Sheet1!D$2:E$20,2,FALSE)</f>
        <v>5</v>
      </c>
      <c r="D76" t="s">
        <v>26</v>
      </c>
      <c r="E76" t="str">
        <f>VLOOKUP(D76,[1]Sheet1!A$2:B$16,2,FALSE)</f>
        <v>Slag</v>
      </c>
      <c r="F76">
        <v>28.87</v>
      </c>
      <c r="G76">
        <v>736</v>
      </c>
      <c r="H76">
        <v>11460</v>
      </c>
      <c r="I76">
        <v>83863</v>
      </c>
      <c r="J76">
        <v>102.26</v>
      </c>
      <c r="K76">
        <v>3484</v>
      </c>
      <c r="L76">
        <v>43291</v>
      </c>
      <c r="M76">
        <v>2861</v>
      </c>
      <c r="N76">
        <v>0.15</v>
      </c>
      <c r="O76">
        <v>353145</v>
      </c>
      <c r="P76">
        <v>3442411</v>
      </c>
      <c r="Q76">
        <v>5880</v>
      </c>
      <c r="R76">
        <v>4.28</v>
      </c>
      <c r="S76">
        <v>44366</v>
      </c>
      <c r="T76">
        <v>686594</v>
      </c>
      <c r="U76">
        <v>21979</v>
      </c>
      <c r="V76">
        <v>5.47</v>
      </c>
      <c r="W76">
        <v>8009</v>
      </c>
      <c r="X76">
        <v>130793</v>
      </c>
      <c r="Y76">
        <v>32982</v>
      </c>
      <c r="Z76">
        <v>65.489999999999995</v>
      </c>
      <c r="AA76">
        <v>220</v>
      </c>
      <c r="AB76">
        <v>3551</v>
      </c>
      <c r="AC76">
        <v>54</v>
      </c>
    </row>
    <row r="77" spans="1:29" x14ac:dyDescent="0.25">
      <c r="A77">
        <v>20230823</v>
      </c>
      <c r="B77">
        <v>9</v>
      </c>
      <c r="C77">
        <f>VLOOKUP(B77,Sheet1!D$2:E$20,2,FALSE)</f>
        <v>5</v>
      </c>
      <c r="D77" t="s">
        <v>30</v>
      </c>
      <c r="E77" t="str">
        <f>VLOOKUP(D77,[1]Sheet1!A$2:B$16,2,FALSE)</f>
        <v>Slag</v>
      </c>
      <c r="F77">
        <v>10.8</v>
      </c>
      <c r="G77">
        <v>678</v>
      </c>
      <c r="H77">
        <v>11803</v>
      </c>
      <c r="I77">
        <v>82324</v>
      </c>
      <c r="J77">
        <v>53.32</v>
      </c>
      <c r="K77">
        <v>3493</v>
      </c>
      <c r="L77">
        <v>49038</v>
      </c>
      <c r="M77">
        <v>1492</v>
      </c>
      <c r="N77">
        <v>0.05</v>
      </c>
      <c r="O77">
        <v>256935</v>
      </c>
      <c r="P77">
        <v>3316501</v>
      </c>
      <c r="Q77">
        <v>2463</v>
      </c>
      <c r="R77">
        <v>2.6</v>
      </c>
      <c r="S77">
        <v>41518</v>
      </c>
      <c r="T77">
        <v>688209</v>
      </c>
      <c r="U77">
        <v>8525</v>
      </c>
      <c r="V77">
        <v>3.35</v>
      </c>
      <c r="W77">
        <v>7578</v>
      </c>
      <c r="X77">
        <v>148803</v>
      </c>
      <c r="Y77">
        <v>15257</v>
      </c>
      <c r="Z77">
        <v>27.39</v>
      </c>
      <c r="AA77">
        <v>178</v>
      </c>
      <c r="AB77">
        <v>3538</v>
      </c>
      <c r="AC77">
        <v>47</v>
      </c>
    </row>
    <row r="78" spans="1:29" x14ac:dyDescent="0.25">
      <c r="A78">
        <v>20230823</v>
      </c>
      <c r="B78">
        <v>9</v>
      </c>
      <c r="C78">
        <f>VLOOKUP(B78,Sheet1!D$2:E$20,2,FALSE)</f>
        <v>5</v>
      </c>
      <c r="D78" t="s">
        <v>35</v>
      </c>
      <c r="E78" t="str">
        <f>VLOOKUP(D78,[1]Sheet1!A$2:B$16,2,FALSE)</f>
        <v>Slag</v>
      </c>
      <c r="F78">
        <v>16.940000000000001</v>
      </c>
      <c r="G78">
        <v>830</v>
      </c>
      <c r="H78">
        <v>12695</v>
      </c>
      <c r="I78">
        <v>84900</v>
      </c>
      <c r="J78">
        <v>70.81</v>
      </c>
      <c r="K78">
        <v>4056</v>
      </c>
      <c r="L78">
        <v>51231</v>
      </c>
      <c r="M78">
        <v>2984</v>
      </c>
      <c r="N78">
        <v>0.09</v>
      </c>
      <c r="O78">
        <v>382349</v>
      </c>
      <c r="P78">
        <v>3221514</v>
      </c>
      <c r="Q78">
        <v>5943</v>
      </c>
      <c r="R78">
        <v>3.94</v>
      </c>
      <c r="S78">
        <v>39943</v>
      </c>
      <c r="T78">
        <v>623882</v>
      </c>
      <c r="U78">
        <v>13652</v>
      </c>
      <c r="V78">
        <v>4.87</v>
      </c>
      <c r="W78">
        <v>8006</v>
      </c>
      <c r="X78">
        <v>144150</v>
      </c>
      <c r="Y78">
        <v>30298</v>
      </c>
      <c r="Z78">
        <v>37.74</v>
      </c>
      <c r="AA78">
        <v>184</v>
      </c>
      <c r="AB78">
        <v>3858</v>
      </c>
      <c r="AC78">
        <v>55</v>
      </c>
    </row>
    <row r="79" spans="1:29" x14ac:dyDescent="0.25">
      <c r="A79">
        <v>20230824</v>
      </c>
      <c r="B79" t="s">
        <v>22</v>
      </c>
      <c r="C79" t="e">
        <f>VLOOKUP(B79,Sheet1!D$2:E$20,2,FALSE)</f>
        <v>#N/A</v>
      </c>
      <c r="E79" t="e">
        <f>VLOOKUP(D79,[1]Sheet1!A$2:B$16,2,FALSE)</f>
        <v>#N/A</v>
      </c>
      <c r="F79">
        <v>0</v>
      </c>
      <c r="G79">
        <v>2974</v>
      </c>
      <c r="H79">
        <v>1568</v>
      </c>
      <c r="I79">
        <v>2013</v>
      </c>
      <c r="J79">
        <v>10.94</v>
      </c>
      <c r="K79">
        <v>191</v>
      </c>
      <c r="L79">
        <v>932</v>
      </c>
      <c r="M79">
        <v>609</v>
      </c>
      <c r="N79">
        <v>0</v>
      </c>
      <c r="O79" t="s">
        <v>20</v>
      </c>
      <c r="P79" t="s">
        <v>20</v>
      </c>
      <c r="Q79" t="s">
        <v>20</v>
      </c>
      <c r="R79">
        <v>0.02</v>
      </c>
      <c r="S79">
        <v>35663</v>
      </c>
      <c r="T79">
        <v>300919</v>
      </c>
      <c r="U79">
        <v>401418</v>
      </c>
      <c r="V79">
        <v>0</v>
      </c>
      <c r="W79" t="s">
        <v>20</v>
      </c>
      <c r="X79" t="s">
        <v>20</v>
      </c>
      <c r="Y79" t="s">
        <v>20</v>
      </c>
      <c r="Z79">
        <v>0.01</v>
      </c>
      <c r="AA79">
        <v>435</v>
      </c>
      <c r="AB79">
        <v>2655</v>
      </c>
      <c r="AC79">
        <v>141</v>
      </c>
    </row>
    <row r="80" spans="1:29" x14ac:dyDescent="0.25">
      <c r="A80">
        <v>20230824</v>
      </c>
      <c r="B80">
        <v>13</v>
      </c>
      <c r="C80">
        <f>VLOOKUP(B80,Sheet1!D$2:E$20,2,FALSE)</f>
        <v>6</v>
      </c>
      <c r="D80" t="s">
        <v>23</v>
      </c>
      <c r="E80" t="str">
        <f>VLOOKUP(D80,[1]Sheet1!A$2:B$16,2,FALSE)</f>
        <v>Initial</v>
      </c>
      <c r="F80">
        <v>19.79</v>
      </c>
      <c r="G80">
        <v>238</v>
      </c>
      <c r="H80">
        <v>3654</v>
      </c>
      <c r="I80">
        <v>22579</v>
      </c>
      <c r="J80">
        <v>162.25</v>
      </c>
      <c r="K80">
        <v>786</v>
      </c>
      <c r="L80">
        <v>7985</v>
      </c>
      <c r="M80">
        <v>88</v>
      </c>
      <c r="N80">
        <v>0.04</v>
      </c>
      <c r="O80">
        <v>393647</v>
      </c>
      <c r="P80">
        <v>2514850</v>
      </c>
      <c r="Q80">
        <v>7892</v>
      </c>
      <c r="R80">
        <v>0.64</v>
      </c>
      <c r="S80">
        <v>57537</v>
      </c>
      <c r="T80">
        <v>629252</v>
      </c>
      <c r="U80">
        <v>2288</v>
      </c>
      <c r="V80">
        <v>6.25</v>
      </c>
      <c r="W80">
        <v>5927</v>
      </c>
      <c r="X80">
        <v>72755</v>
      </c>
      <c r="Y80">
        <v>855</v>
      </c>
      <c r="Z80">
        <v>137.01</v>
      </c>
      <c r="AA80">
        <v>146</v>
      </c>
      <c r="AB80">
        <v>2420</v>
      </c>
      <c r="AC80">
        <v>41</v>
      </c>
    </row>
    <row r="81" spans="1:29" x14ac:dyDescent="0.25">
      <c r="A81">
        <v>20230824</v>
      </c>
      <c r="B81">
        <v>13</v>
      </c>
      <c r="C81">
        <f>VLOOKUP(B81,Sheet1!D$2:E$20,2,FALSE)</f>
        <v>6</v>
      </c>
      <c r="D81" t="s">
        <v>28</v>
      </c>
      <c r="E81" t="str">
        <f>VLOOKUP(D81,[1]Sheet1!A$2:B$16,2,FALSE)</f>
        <v>Initial</v>
      </c>
      <c r="F81">
        <v>19.53</v>
      </c>
      <c r="G81">
        <v>244</v>
      </c>
      <c r="H81">
        <v>3694</v>
      </c>
      <c r="I81">
        <v>22953</v>
      </c>
      <c r="J81">
        <v>164.77</v>
      </c>
      <c r="K81">
        <v>823</v>
      </c>
      <c r="L81">
        <v>8248</v>
      </c>
      <c r="M81">
        <v>124</v>
      </c>
      <c r="N81">
        <v>0.04</v>
      </c>
      <c r="O81">
        <v>397867</v>
      </c>
      <c r="P81">
        <v>2838544</v>
      </c>
      <c r="Q81">
        <v>7438</v>
      </c>
      <c r="R81">
        <v>0.73</v>
      </c>
      <c r="S81">
        <v>56656</v>
      </c>
      <c r="T81">
        <v>599545</v>
      </c>
      <c r="U81">
        <v>8721</v>
      </c>
      <c r="V81">
        <v>6.53</v>
      </c>
      <c r="W81">
        <v>5564</v>
      </c>
      <c r="X81">
        <v>69986</v>
      </c>
      <c r="Y81">
        <v>670</v>
      </c>
      <c r="Z81">
        <v>136.91999999999999</v>
      </c>
      <c r="AA81">
        <v>134</v>
      </c>
      <c r="AB81">
        <v>2423</v>
      </c>
      <c r="AC81">
        <v>46</v>
      </c>
    </row>
    <row r="82" spans="1:29" x14ac:dyDescent="0.25">
      <c r="A82">
        <v>20230824</v>
      </c>
      <c r="B82">
        <v>13</v>
      </c>
      <c r="C82">
        <f>VLOOKUP(B82,Sheet1!D$2:E$20,2,FALSE)</f>
        <v>6</v>
      </c>
      <c r="D82" t="s">
        <v>29</v>
      </c>
      <c r="E82" t="str">
        <f>VLOOKUP(D82,[1]Sheet1!A$2:B$16,2,FALSE)</f>
        <v>Initial</v>
      </c>
      <c r="F82">
        <v>19.440000000000001</v>
      </c>
      <c r="G82">
        <v>223</v>
      </c>
      <c r="H82">
        <v>3782</v>
      </c>
      <c r="I82">
        <v>24537</v>
      </c>
      <c r="J82">
        <v>162.84</v>
      </c>
      <c r="K82">
        <v>774</v>
      </c>
      <c r="L82">
        <v>8167</v>
      </c>
      <c r="M82">
        <v>212</v>
      </c>
      <c r="N82">
        <v>0.04</v>
      </c>
      <c r="O82">
        <v>445124</v>
      </c>
      <c r="P82">
        <v>2724606</v>
      </c>
      <c r="Q82">
        <v>9453</v>
      </c>
      <c r="R82">
        <v>0.7</v>
      </c>
      <c r="S82">
        <v>51781</v>
      </c>
      <c r="T82">
        <v>585980</v>
      </c>
      <c r="U82">
        <v>25517</v>
      </c>
      <c r="V82">
        <v>6.66</v>
      </c>
      <c r="W82">
        <v>5758</v>
      </c>
      <c r="X82">
        <v>69440</v>
      </c>
      <c r="Y82">
        <v>1300</v>
      </c>
      <c r="Z82">
        <v>136.27000000000001</v>
      </c>
      <c r="AA82">
        <v>131</v>
      </c>
      <c r="AB82">
        <v>2464</v>
      </c>
      <c r="AC82">
        <v>44</v>
      </c>
    </row>
    <row r="83" spans="1:29" x14ac:dyDescent="0.25">
      <c r="A83">
        <v>20230824</v>
      </c>
      <c r="B83">
        <v>13</v>
      </c>
      <c r="C83">
        <f>VLOOKUP(B83,Sheet1!D$2:E$20,2,FALSE)</f>
        <v>6</v>
      </c>
      <c r="D83" t="s">
        <v>25</v>
      </c>
      <c r="E83" t="str">
        <f>VLOOKUP(D83,[1]Sheet1!A$2:B$16,2,FALSE)</f>
        <v>Control</v>
      </c>
      <c r="F83">
        <v>47.73</v>
      </c>
      <c r="G83">
        <v>426</v>
      </c>
      <c r="H83">
        <v>8985</v>
      </c>
      <c r="I83">
        <v>75943</v>
      </c>
      <c r="J83">
        <v>243.06</v>
      </c>
      <c r="K83">
        <v>1307</v>
      </c>
      <c r="L83">
        <v>16873</v>
      </c>
      <c r="M83">
        <v>641</v>
      </c>
      <c r="N83">
        <v>7.0000000000000007E-2</v>
      </c>
      <c r="O83">
        <v>428643</v>
      </c>
      <c r="P83">
        <v>3214991</v>
      </c>
      <c r="Q83">
        <v>83976</v>
      </c>
      <c r="R83">
        <v>2.99</v>
      </c>
      <c r="S83">
        <v>42140</v>
      </c>
      <c r="T83">
        <v>638883</v>
      </c>
      <c r="U83">
        <v>24801</v>
      </c>
      <c r="V83">
        <v>12.4</v>
      </c>
      <c r="W83">
        <v>6873</v>
      </c>
      <c r="X83">
        <v>115699</v>
      </c>
      <c r="Y83">
        <v>3604</v>
      </c>
      <c r="Z83">
        <v>200.12</v>
      </c>
      <c r="AA83">
        <v>132</v>
      </c>
      <c r="AB83">
        <v>2338</v>
      </c>
      <c r="AC83">
        <v>45</v>
      </c>
    </row>
    <row r="84" spans="1:29" x14ac:dyDescent="0.25">
      <c r="A84">
        <v>20230824</v>
      </c>
      <c r="B84">
        <v>13</v>
      </c>
      <c r="C84">
        <f>VLOOKUP(B84,Sheet1!D$2:E$20,2,FALSE)</f>
        <v>6</v>
      </c>
      <c r="D84" t="s">
        <v>31</v>
      </c>
      <c r="E84" t="str">
        <f>VLOOKUP(D84,[1]Sheet1!A$2:B$16,2,FALSE)</f>
        <v>Control</v>
      </c>
      <c r="F84">
        <v>50.91</v>
      </c>
      <c r="G84">
        <v>284</v>
      </c>
      <c r="H84">
        <v>6168</v>
      </c>
      <c r="I84">
        <v>46298</v>
      </c>
      <c r="J84">
        <v>238.36</v>
      </c>
      <c r="K84">
        <v>1200</v>
      </c>
      <c r="L84">
        <v>12028</v>
      </c>
      <c r="M84">
        <v>698</v>
      </c>
      <c r="N84">
        <v>7.0000000000000007E-2</v>
      </c>
      <c r="O84">
        <v>392308</v>
      </c>
      <c r="P84">
        <v>2971066</v>
      </c>
      <c r="Q84">
        <v>118141</v>
      </c>
      <c r="R84">
        <v>1.61</v>
      </c>
      <c r="S84">
        <v>45790</v>
      </c>
      <c r="T84">
        <v>629790</v>
      </c>
      <c r="U84">
        <v>61240</v>
      </c>
      <c r="V84">
        <v>11.63</v>
      </c>
      <c r="W84">
        <v>6100</v>
      </c>
      <c r="X84">
        <v>94511</v>
      </c>
      <c r="Y84">
        <v>3180</v>
      </c>
      <c r="Z84">
        <v>196.97</v>
      </c>
      <c r="AA84">
        <v>147</v>
      </c>
      <c r="AB84">
        <v>2441</v>
      </c>
      <c r="AC84">
        <v>42</v>
      </c>
    </row>
    <row r="85" spans="1:29" x14ac:dyDescent="0.25">
      <c r="A85">
        <v>20230824</v>
      </c>
      <c r="B85">
        <v>13</v>
      </c>
      <c r="C85">
        <f>VLOOKUP(B85,Sheet1!D$2:E$20,2,FALSE)</f>
        <v>6</v>
      </c>
      <c r="D85" t="s">
        <v>32</v>
      </c>
      <c r="E85" t="str">
        <f>VLOOKUP(D85,[1]Sheet1!A$2:B$16,2,FALSE)</f>
        <v>Control</v>
      </c>
      <c r="F85">
        <v>44.86</v>
      </c>
      <c r="G85">
        <v>267</v>
      </c>
      <c r="H85">
        <v>5700</v>
      </c>
      <c r="I85">
        <v>57410</v>
      </c>
      <c r="J85">
        <v>253.13</v>
      </c>
      <c r="K85">
        <v>1080</v>
      </c>
      <c r="L85">
        <v>13139</v>
      </c>
      <c r="M85">
        <v>432</v>
      </c>
      <c r="N85">
        <v>0.08</v>
      </c>
      <c r="O85">
        <v>338796</v>
      </c>
      <c r="P85">
        <v>3353430</v>
      </c>
      <c r="Q85">
        <v>12407</v>
      </c>
      <c r="R85">
        <v>2.08</v>
      </c>
      <c r="S85">
        <v>44009</v>
      </c>
      <c r="T85">
        <v>651961</v>
      </c>
      <c r="U85">
        <v>24779</v>
      </c>
      <c r="V85">
        <v>12.69</v>
      </c>
      <c r="W85">
        <v>5668</v>
      </c>
      <c r="X85">
        <v>94496</v>
      </c>
      <c r="Y85">
        <v>2861</v>
      </c>
      <c r="Z85">
        <v>210.12</v>
      </c>
      <c r="AA85">
        <v>142</v>
      </c>
      <c r="AB85">
        <v>2250</v>
      </c>
      <c r="AC85">
        <v>40</v>
      </c>
    </row>
    <row r="86" spans="1:29" x14ac:dyDescent="0.25">
      <c r="A86">
        <v>20230824</v>
      </c>
      <c r="B86">
        <v>13</v>
      </c>
      <c r="C86">
        <f>VLOOKUP(B86,Sheet1!D$2:E$20,2,FALSE)</f>
        <v>6</v>
      </c>
      <c r="D86" t="s">
        <v>27</v>
      </c>
      <c r="E86" t="str">
        <f>VLOOKUP(D86,[1]Sheet1!A$2:B$16,2,FALSE)</f>
        <v>NaOH</v>
      </c>
      <c r="F86">
        <v>52.43</v>
      </c>
      <c r="G86">
        <v>290</v>
      </c>
      <c r="H86">
        <v>6725</v>
      </c>
      <c r="I86">
        <v>61285</v>
      </c>
      <c r="J86">
        <v>252.72</v>
      </c>
      <c r="K86">
        <v>1227</v>
      </c>
      <c r="L86">
        <v>14030</v>
      </c>
      <c r="M86">
        <v>705</v>
      </c>
      <c r="N86">
        <v>0.12</v>
      </c>
      <c r="O86">
        <v>339974</v>
      </c>
      <c r="P86">
        <v>3258634</v>
      </c>
      <c r="Q86">
        <v>70762</v>
      </c>
      <c r="R86">
        <v>2.1800000000000002</v>
      </c>
      <c r="S86">
        <v>44072</v>
      </c>
      <c r="T86">
        <v>588976</v>
      </c>
      <c r="U86">
        <v>36835</v>
      </c>
      <c r="V86">
        <v>13.76</v>
      </c>
      <c r="W86">
        <v>6492</v>
      </c>
      <c r="X86">
        <v>101612</v>
      </c>
      <c r="Y86">
        <v>3796</v>
      </c>
      <c r="Z86">
        <v>204.3</v>
      </c>
      <c r="AA86">
        <v>131</v>
      </c>
      <c r="AB86">
        <v>2286</v>
      </c>
      <c r="AC86">
        <v>46</v>
      </c>
    </row>
    <row r="87" spans="1:29" x14ac:dyDescent="0.25">
      <c r="A87">
        <v>20230824</v>
      </c>
      <c r="B87">
        <v>13</v>
      </c>
      <c r="C87">
        <f>VLOOKUP(B87,Sheet1!D$2:E$20,2,FALSE)</f>
        <v>6</v>
      </c>
      <c r="D87" t="s">
        <v>36</v>
      </c>
      <c r="E87" t="str">
        <f>VLOOKUP(D87,[1]Sheet1!A$2:B$16,2,FALSE)</f>
        <v>NaOH</v>
      </c>
      <c r="F87">
        <v>50.26</v>
      </c>
      <c r="G87">
        <v>248</v>
      </c>
      <c r="H87">
        <v>5692</v>
      </c>
      <c r="I87">
        <v>50629</v>
      </c>
      <c r="J87">
        <v>233.44</v>
      </c>
      <c r="K87">
        <v>1214</v>
      </c>
      <c r="L87">
        <v>13369</v>
      </c>
      <c r="M87">
        <v>691</v>
      </c>
      <c r="N87">
        <v>0.08</v>
      </c>
      <c r="O87">
        <v>381229</v>
      </c>
      <c r="P87">
        <v>3251648</v>
      </c>
      <c r="Q87">
        <v>41937</v>
      </c>
      <c r="R87">
        <v>1.91</v>
      </c>
      <c r="S87">
        <v>45916</v>
      </c>
      <c r="T87">
        <v>566591</v>
      </c>
      <c r="U87">
        <v>47116</v>
      </c>
      <c r="V87">
        <v>14.68</v>
      </c>
      <c r="W87">
        <v>5721</v>
      </c>
      <c r="X87">
        <v>90155</v>
      </c>
      <c r="Y87">
        <v>2774</v>
      </c>
      <c r="Z87">
        <v>183.43</v>
      </c>
      <c r="AA87">
        <v>126</v>
      </c>
      <c r="AB87">
        <v>2210</v>
      </c>
      <c r="AC87">
        <v>45</v>
      </c>
    </row>
    <row r="88" spans="1:29" x14ac:dyDescent="0.25">
      <c r="A88">
        <v>20230824</v>
      </c>
      <c r="B88">
        <v>13</v>
      </c>
      <c r="C88">
        <f>VLOOKUP(B88,Sheet1!D$2:E$20,2,FALSE)</f>
        <v>6</v>
      </c>
      <c r="D88" t="s">
        <v>37</v>
      </c>
      <c r="E88" t="str">
        <f>VLOOKUP(D88,[1]Sheet1!A$2:B$16,2,FALSE)</f>
        <v>NaOH</v>
      </c>
      <c r="F88">
        <v>49.46</v>
      </c>
      <c r="G88">
        <v>202</v>
      </c>
      <c r="H88">
        <v>4986</v>
      </c>
      <c r="I88">
        <v>41781</v>
      </c>
      <c r="J88">
        <v>239.33</v>
      </c>
      <c r="K88">
        <v>724</v>
      </c>
      <c r="L88">
        <v>7496</v>
      </c>
      <c r="M88">
        <v>532</v>
      </c>
      <c r="N88">
        <v>0.04</v>
      </c>
      <c r="O88">
        <v>286867</v>
      </c>
      <c r="P88">
        <v>2546473</v>
      </c>
      <c r="Q88">
        <v>5949</v>
      </c>
      <c r="R88">
        <v>1.05</v>
      </c>
      <c r="S88">
        <v>45588</v>
      </c>
      <c r="T88">
        <v>493212</v>
      </c>
      <c r="U88">
        <v>67678</v>
      </c>
      <c r="V88">
        <v>8.66</v>
      </c>
      <c r="W88">
        <v>6115</v>
      </c>
      <c r="X88">
        <v>81328</v>
      </c>
      <c r="Y88">
        <v>4694</v>
      </c>
      <c r="Z88">
        <v>198.35</v>
      </c>
      <c r="AA88">
        <v>108</v>
      </c>
      <c r="AB88">
        <v>2227</v>
      </c>
      <c r="AC88">
        <v>44</v>
      </c>
    </row>
    <row r="89" spans="1:29" x14ac:dyDescent="0.25">
      <c r="A89">
        <v>20230824</v>
      </c>
      <c r="B89">
        <v>13</v>
      </c>
      <c r="C89">
        <f>VLOOKUP(B89,Sheet1!D$2:E$20,2,FALSE)</f>
        <v>6</v>
      </c>
      <c r="D89" t="s">
        <v>24</v>
      </c>
      <c r="E89" t="str">
        <f>VLOOKUP(D89,[1]Sheet1!A$2:B$16,2,FALSE)</f>
        <v>Olivine</v>
      </c>
      <c r="F89">
        <v>9.66</v>
      </c>
      <c r="G89">
        <v>351</v>
      </c>
      <c r="H89">
        <v>5970</v>
      </c>
      <c r="I89">
        <v>41771</v>
      </c>
      <c r="J89">
        <v>43.35</v>
      </c>
      <c r="K89">
        <v>17441</v>
      </c>
      <c r="L89">
        <v>61855</v>
      </c>
      <c r="M89">
        <v>735</v>
      </c>
      <c r="N89">
        <v>0.04</v>
      </c>
      <c r="O89">
        <v>389018</v>
      </c>
      <c r="P89">
        <v>2383509</v>
      </c>
      <c r="Q89">
        <v>18889</v>
      </c>
      <c r="R89">
        <v>3.32</v>
      </c>
      <c r="S89">
        <v>39413</v>
      </c>
      <c r="T89">
        <v>492093</v>
      </c>
      <c r="U89">
        <v>616</v>
      </c>
      <c r="V89">
        <v>6.77</v>
      </c>
      <c r="W89">
        <v>7644</v>
      </c>
      <c r="X89">
        <v>136003</v>
      </c>
      <c r="Y89">
        <v>504</v>
      </c>
      <c r="Z89">
        <v>6.49</v>
      </c>
      <c r="AA89">
        <v>321</v>
      </c>
      <c r="AB89">
        <v>2237</v>
      </c>
      <c r="AC89">
        <v>171</v>
      </c>
    </row>
    <row r="90" spans="1:29" x14ac:dyDescent="0.25">
      <c r="A90">
        <v>20230824</v>
      </c>
      <c r="B90">
        <v>13</v>
      </c>
      <c r="C90">
        <f>VLOOKUP(B90,Sheet1!D$2:E$20,2,FALSE)</f>
        <v>6</v>
      </c>
      <c r="D90" t="s">
        <v>33</v>
      </c>
      <c r="E90" t="str">
        <f>VLOOKUP(D90,[1]Sheet1!A$2:B$16,2,FALSE)</f>
        <v>Olivine</v>
      </c>
      <c r="F90">
        <v>9.99</v>
      </c>
      <c r="G90">
        <v>344</v>
      </c>
      <c r="H90">
        <v>6391</v>
      </c>
      <c r="I90">
        <v>50453</v>
      </c>
      <c r="J90">
        <v>50.42</v>
      </c>
      <c r="K90">
        <v>10750</v>
      </c>
      <c r="L90">
        <v>53210</v>
      </c>
      <c r="M90">
        <v>608</v>
      </c>
      <c r="N90">
        <v>0.03</v>
      </c>
      <c r="O90">
        <v>553397</v>
      </c>
      <c r="P90">
        <v>3240169</v>
      </c>
      <c r="Q90">
        <v>9335</v>
      </c>
      <c r="R90">
        <v>3.05</v>
      </c>
      <c r="S90">
        <v>38840</v>
      </c>
      <c r="T90">
        <v>510919</v>
      </c>
      <c r="U90">
        <v>1003</v>
      </c>
      <c r="V90">
        <v>7</v>
      </c>
      <c r="W90">
        <v>7382</v>
      </c>
      <c r="X90">
        <v>135948</v>
      </c>
      <c r="Y90">
        <v>879</v>
      </c>
      <c r="Z90">
        <v>10.96</v>
      </c>
      <c r="AA90">
        <v>238</v>
      </c>
      <c r="AB90">
        <v>2553</v>
      </c>
      <c r="AC90">
        <v>125</v>
      </c>
    </row>
    <row r="91" spans="1:29" x14ac:dyDescent="0.25">
      <c r="A91">
        <v>20230824</v>
      </c>
      <c r="B91">
        <v>13</v>
      </c>
      <c r="C91">
        <f>VLOOKUP(B91,Sheet1!D$2:E$20,2,FALSE)</f>
        <v>6</v>
      </c>
      <c r="D91" t="s">
        <v>34</v>
      </c>
      <c r="E91" t="str">
        <f>VLOOKUP(D91,[1]Sheet1!A$2:B$16,2,FALSE)</f>
        <v>Olivine</v>
      </c>
      <c r="F91">
        <v>9.69</v>
      </c>
      <c r="G91">
        <v>354</v>
      </c>
      <c r="H91">
        <v>5762</v>
      </c>
      <c r="I91">
        <v>38667</v>
      </c>
      <c r="J91">
        <v>49.59</v>
      </c>
      <c r="K91">
        <v>16393</v>
      </c>
      <c r="L91">
        <v>57602</v>
      </c>
      <c r="M91">
        <v>780</v>
      </c>
      <c r="N91">
        <v>0.03</v>
      </c>
      <c r="O91">
        <v>395330</v>
      </c>
      <c r="P91">
        <v>3372425</v>
      </c>
      <c r="Q91">
        <v>5475</v>
      </c>
      <c r="R91">
        <v>3.12</v>
      </c>
      <c r="S91">
        <v>41015</v>
      </c>
      <c r="T91">
        <v>524195</v>
      </c>
      <c r="U91">
        <v>660</v>
      </c>
      <c r="V91">
        <v>7.73</v>
      </c>
      <c r="W91">
        <v>7174</v>
      </c>
      <c r="X91">
        <v>140492</v>
      </c>
      <c r="Y91">
        <v>938</v>
      </c>
      <c r="Z91">
        <v>7.62</v>
      </c>
      <c r="AA91">
        <v>290</v>
      </c>
      <c r="AB91">
        <v>2318</v>
      </c>
      <c r="AC91">
        <v>165</v>
      </c>
    </row>
    <row r="92" spans="1:29" x14ac:dyDescent="0.25">
      <c r="A92">
        <v>20230824</v>
      </c>
      <c r="B92">
        <v>13</v>
      </c>
      <c r="C92">
        <f>VLOOKUP(B92,Sheet1!D$2:E$20,2,FALSE)</f>
        <v>6</v>
      </c>
      <c r="D92" t="s">
        <v>26</v>
      </c>
      <c r="E92" t="str">
        <f>VLOOKUP(D92,[1]Sheet1!A$2:B$16,2,FALSE)</f>
        <v>Slag</v>
      </c>
      <c r="F92">
        <v>48.6</v>
      </c>
      <c r="G92">
        <v>540</v>
      </c>
      <c r="H92">
        <v>10619</v>
      </c>
      <c r="I92">
        <v>85743</v>
      </c>
      <c r="J92">
        <v>220.39</v>
      </c>
      <c r="K92">
        <v>1888</v>
      </c>
      <c r="L92">
        <v>24345</v>
      </c>
      <c r="M92">
        <v>1015</v>
      </c>
      <c r="N92">
        <v>0.18</v>
      </c>
      <c r="O92">
        <v>397259</v>
      </c>
      <c r="P92">
        <v>3555087</v>
      </c>
      <c r="Q92">
        <v>38603</v>
      </c>
      <c r="R92">
        <v>3.79</v>
      </c>
      <c r="S92">
        <v>44843</v>
      </c>
      <c r="T92">
        <v>680794</v>
      </c>
      <c r="U92">
        <v>19817</v>
      </c>
      <c r="V92">
        <v>13.35</v>
      </c>
      <c r="W92">
        <v>6930</v>
      </c>
      <c r="X92">
        <v>123838</v>
      </c>
      <c r="Y92">
        <v>9010</v>
      </c>
      <c r="Z92">
        <v>167.34</v>
      </c>
      <c r="AA92">
        <v>155</v>
      </c>
      <c r="AB92">
        <v>2558</v>
      </c>
      <c r="AC92">
        <v>46</v>
      </c>
    </row>
    <row r="93" spans="1:29" x14ac:dyDescent="0.25">
      <c r="A93">
        <v>20230824</v>
      </c>
      <c r="B93">
        <v>13</v>
      </c>
      <c r="C93">
        <f>VLOOKUP(B93,Sheet1!D$2:E$20,2,FALSE)</f>
        <v>6</v>
      </c>
      <c r="D93" t="s">
        <v>30</v>
      </c>
      <c r="E93" t="str">
        <f>VLOOKUP(D93,[1]Sheet1!A$2:B$16,2,FALSE)</f>
        <v>Slag</v>
      </c>
      <c r="F93">
        <v>51.21</v>
      </c>
      <c r="G93">
        <v>511</v>
      </c>
      <c r="H93">
        <v>10095</v>
      </c>
      <c r="I93">
        <v>80944</v>
      </c>
      <c r="J93">
        <v>217.32</v>
      </c>
      <c r="K93">
        <v>1610</v>
      </c>
      <c r="L93">
        <v>20564</v>
      </c>
      <c r="M93">
        <v>1148</v>
      </c>
      <c r="N93">
        <v>0.16</v>
      </c>
      <c r="O93">
        <v>363137</v>
      </c>
      <c r="P93">
        <v>3342708</v>
      </c>
      <c r="Q93">
        <v>113108</v>
      </c>
      <c r="R93">
        <v>2.98</v>
      </c>
      <c r="S93">
        <v>42869</v>
      </c>
      <c r="T93">
        <v>670355</v>
      </c>
      <c r="U93">
        <v>22966</v>
      </c>
      <c r="V93">
        <v>11.38</v>
      </c>
      <c r="W93">
        <v>6932</v>
      </c>
      <c r="X93">
        <v>122002</v>
      </c>
      <c r="Y93">
        <v>11267</v>
      </c>
      <c r="Z93">
        <v>166.53</v>
      </c>
      <c r="AA93">
        <v>156</v>
      </c>
      <c r="AB93">
        <v>2481</v>
      </c>
      <c r="AC93">
        <v>47</v>
      </c>
    </row>
    <row r="94" spans="1:29" x14ac:dyDescent="0.25">
      <c r="A94">
        <v>20230824</v>
      </c>
      <c r="B94">
        <v>13</v>
      </c>
      <c r="C94">
        <f>VLOOKUP(B94,Sheet1!D$2:E$20,2,FALSE)</f>
        <v>6</v>
      </c>
      <c r="D94" t="s">
        <v>35</v>
      </c>
      <c r="E94" t="str">
        <f>VLOOKUP(D94,[1]Sheet1!A$2:B$16,2,FALSE)</f>
        <v>Slag</v>
      </c>
      <c r="F94">
        <v>11.38</v>
      </c>
      <c r="G94">
        <v>645</v>
      </c>
      <c r="H94">
        <v>11809</v>
      </c>
      <c r="I94">
        <v>74152</v>
      </c>
      <c r="J94">
        <v>60.71</v>
      </c>
      <c r="K94">
        <v>1947</v>
      </c>
      <c r="L94">
        <v>22566</v>
      </c>
      <c r="M94">
        <v>950</v>
      </c>
      <c r="N94">
        <v>0.04</v>
      </c>
      <c r="O94">
        <v>461421</v>
      </c>
      <c r="P94">
        <v>3360818</v>
      </c>
      <c r="Q94">
        <v>19612</v>
      </c>
      <c r="R94">
        <v>1.29</v>
      </c>
      <c r="S94">
        <v>40210</v>
      </c>
      <c r="T94">
        <v>585786</v>
      </c>
      <c r="U94">
        <v>10835</v>
      </c>
      <c r="V94">
        <v>2.67</v>
      </c>
      <c r="W94">
        <v>7254</v>
      </c>
      <c r="X94">
        <v>127266</v>
      </c>
      <c r="Y94">
        <v>14669</v>
      </c>
      <c r="Z94">
        <v>38.53</v>
      </c>
      <c r="AA94">
        <v>169</v>
      </c>
      <c r="AB94">
        <v>3050</v>
      </c>
      <c r="AC94">
        <v>46</v>
      </c>
    </row>
    <row r="95" spans="1:29" x14ac:dyDescent="0.25">
      <c r="A95">
        <v>20230824</v>
      </c>
      <c r="B95">
        <v>16</v>
      </c>
      <c r="C95">
        <f>VLOOKUP(B95,Sheet1!D$2:E$20,2,FALSE)</f>
        <v>7</v>
      </c>
      <c r="D95" t="s">
        <v>23</v>
      </c>
      <c r="E95" t="str">
        <f>VLOOKUP(D95,[1]Sheet1!A$2:B$16,2,FALSE)</f>
        <v>Initial</v>
      </c>
      <c r="F95">
        <v>21.55</v>
      </c>
      <c r="G95">
        <v>222</v>
      </c>
      <c r="H95">
        <v>3399</v>
      </c>
      <c r="I95">
        <v>44372</v>
      </c>
      <c r="J95">
        <v>228.72</v>
      </c>
      <c r="K95">
        <v>894</v>
      </c>
      <c r="L95">
        <v>8069</v>
      </c>
      <c r="M95">
        <v>569</v>
      </c>
      <c r="N95">
        <v>0.05</v>
      </c>
      <c r="O95">
        <v>472862</v>
      </c>
      <c r="P95">
        <v>3033288</v>
      </c>
      <c r="Q95">
        <v>57147</v>
      </c>
      <c r="R95">
        <v>1.1000000000000001</v>
      </c>
      <c r="S95">
        <v>63782</v>
      </c>
      <c r="T95">
        <v>591803</v>
      </c>
      <c r="U95">
        <v>51240</v>
      </c>
      <c r="V95">
        <v>7.74</v>
      </c>
      <c r="W95">
        <v>5541</v>
      </c>
      <c r="X95">
        <v>68013</v>
      </c>
      <c r="Y95">
        <v>6864</v>
      </c>
      <c r="Z95">
        <v>195.15</v>
      </c>
      <c r="AA95">
        <v>123</v>
      </c>
      <c r="AB95">
        <v>2455</v>
      </c>
      <c r="AC95">
        <v>50</v>
      </c>
    </row>
    <row r="96" spans="1:29" x14ac:dyDescent="0.25">
      <c r="A96">
        <v>20230824</v>
      </c>
      <c r="B96">
        <v>16</v>
      </c>
      <c r="C96">
        <f>VLOOKUP(B96,Sheet1!D$2:E$20,2,FALSE)</f>
        <v>7</v>
      </c>
      <c r="D96" t="s">
        <v>28</v>
      </c>
      <c r="E96" t="str">
        <f>VLOOKUP(D96,[1]Sheet1!A$2:B$16,2,FALSE)</f>
        <v>Initial</v>
      </c>
      <c r="F96">
        <v>21.37</v>
      </c>
      <c r="G96">
        <v>236</v>
      </c>
      <c r="H96">
        <v>3487</v>
      </c>
      <c r="I96">
        <v>33271</v>
      </c>
      <c r="J96">
        <v>228.19</v>
      </c>
      <c r="K96">
        <v>983</v>
      </c>
      <c r="L96">
        <v>8684</v>
      </c>
      <c r="M96">
        <v>549</v>
      </c>
      <c r="N96">
        <v>7.0000000000000007E-2</v>
      </c>
      <c r="O96">
        <v>463063</v>
      </c>
      <c r="P96">
        <v>3225647</v>
      </c>
      <c r="Q96">
        <v>275721</v>
      </c>
      <c r="R96">
        <v>1.21</v>
      </c>
      <c r="S96">
        <v>65842</v>
      </c>
      <c r="T96">
        <v>622108</v>
      </c>
      <c r="U96">
        <v>55080</v>
      </c>
      <c r="V96">
        <v>7.49</v>
      </c>
      <c r="W96">
        <v>5751</v>
      </c>
      <c r="X96">
        <v>66759</v>
      </c>
      <c r="Y96">
        <v>2800</v>
      </c>
      <c r="Z96">
        <v>195.1</v>
      </c>
      <c r="AA96">
        <v>132</v>
      </c>
      <c r="AB96">
        <v>2430</v>
      </c>
      <c r="AC96">
        <v>45</v>
      </c>
    </row>
    <row r="97" spans="1:29" x14ac:dyDescent="0.25">
      <c r="A97">
        <v>20230824</v>
      </c>
      <c r="B97">
        <v>16</v>
      </c>
      <c r="C97">
        <f>VLOOKUP(B97,Sheet1!D$2:E$20,2,FALSE)</f>
        <v>7</v>
      </c>
      <c r="D97" t="s">
        <v>29</v>
      </c>
      <c r="E97" t="str">
        <f>VLOOKUP(D97,[1]Sheet1!A$2:B$16,2,FALSE)</f>
        <v>Initial</v>
      </c>
      <c r="F97">
        <v>20.52</v>
      </c>
      <c r="G97">
        <v>210</v>
      </c>
      <c r="H97">
        <v>3343</v>
      </c>
      <c r="I97">
        <v>41965</v>
      </c>
      <c r="J97">
        <v>223.12</v>
      </c>
      <c r="K97">
        <v>807</v>
      </c>
      <c r="L97">
        <v>7963</v>
      </c>
      <c r="M97">
        <v>481</v>
      </c>
      <c r="N97">
        <v>0.05</v>
      </c>
      <c r="O97">
        <v>289022</v>
      </c>
      <c r="P97">
        <v>2738813</v>
      </c>
      <c r="Q97">
        <v>66678</v>
      </c>
      <c r="R97">
        <v>1.08</v>
      </c>
      <c r="S97">
        <v>62304</v>
      </c>
      <c r="T97">
        <v>588107</v>
      </c>
      <c r="U97">
        <v>37906</v>
      </c>
      <c r="V97">
        <v>7.53</v>
      </c>
      <c r="W97">
        <v>5669</v>
      </c>
      <c r="X97">
        <v>67594</v>
      </c>
      <c r="Y97">
        <v>6272</v>
      </c>
      <c r="Z97">
        <v>192.48</v>
      </c>
      <c r="AA97">
        <v>140</v>
      </c>
      <c r="AB97">
        <v>2408</v>
      </c>
      <c r="AC97">
        <v>50</v>
      </c>
    </row>
    <row r="98" spans="1:29" x14ac:dyDescent="0.25">
      <c r="A98">
        <v>20230824</v>
      </c>
      <c r="B98">
        <v>16</v>
      </c>
      <c r="C98">
        <f>VLOOKUP(B98,Sheet1!D$2:E$20,2,FALSE)</f>
        <v>7</v>
      </c>
      <c r="D98" t="s">
        <v>25</v>
      </c>
      <c r="E98" t="str">
        <f>VLOOKUP(D98,[1]Sheet1!A$2:B$16,2,FALSE)</f>
        <v>Control</v>
      </c>
      <c r="F98">
        <v>41.48</v>
      </c>
      <c r="G98">
        <v>271</v>
      </c>
      <c r="H98">
        <v>4663</v>
      </c>
      <c r="I98">
        <v>60182</v>
      </c>
      <c r="J98">
        <v>304.54000000000002</v>
      </c>
      <c r="K98">
        <v>743</v>
      </c>
      <c r="L98">
        <v>6978</v>
      </c>
      <c r="M98">
        <v>1128</v>
      </c>
      <c r="N98">
        <v>0.05</v>
      </c>
      <c r="O98">
        <v>384542</v>
      </c>
      <c r="P98">
        <v>3053124</v>
      </c>
      <c r="Q98">
        <v>85938</v>
      </c>
      <c r="R98">
        <v>1.1599999999999999</v>
      </c>
      <c r="S98">
        <v>50115</v>
      </c>
      <c r="T98">
        <v>532791</v>
      </c>
      <c r="U98">
        <v>160137</v>
      </c>
      <c r="V98">
        <v>9.34</v>
      </c>
      <c r="W98">
        <v>5790</v>
      </c>
      <c r="X98">
        <v>61369</v>
      </c>
      <c r="Y98">
        <v>13397</v>
      </c>
      <c r="Z98">
        <v>269.2</v>
      </c>
      <c r="AA98">
        <v>189</v>
      </c>
      <c r="AB98">
        <v>2667</v>
      </c>
      <c r="AC98">
        <v>51</v>
      </c>
    </row>
    <row r="99" spans="1:29" x14ac:dyDescent="0.25">
      <c r="A99">
        <v>20230824</v>
      </c>
      <c r="B99">
        <v>16</v>
      </c>
      <c r="C99">
        <f>VLOOKUP(B99,Sheet1!D$2:E$20,2,FALSE)</f>
        <v>7</v>
      </c>
      <c r="D99" t="s">
        <v>31</v>
      </c>
      <c r="E99" t="str">
        <f>VLOOKUP(D99,[1]Sheet1!A$2:B$16,2,FALSE)</f>
        <v>Control</v>
      </c>
      <c r="F99">
        <v>59.64</v>
      </c>
      <c r="G99">
        <v>446</v>
      </c>
      <c r="H99">
        <v>8829</v>
      </c>
      <c r="I99">
        <v>84001</v>
      </c>
      <c r="J99">
        <v>291.98</v>
      </c>
      <c r="K99">
        <v>1297</v>
      </c>
      <c r="L99">
        <v>13219</v>
      </c>
      <c r="M99">
        <v>1697</v>
      </c>
      <c r="N99">
        <v>0.12</v>
      </c>
      <c r="O99">
        <v>328112</v>
      </c>
      <c r="P99">
        <v>3043965</v>
      </c>
      <c r="Q99">
        <v>178042</v>
      </c>
      <c r="R99">
        <v>3.56</v>
      </c>
      <c r="S99">
        <v>39370</v>
      </c>
      <c r="T99">
        <v>446717</v>
      </c>
      <c r="U99">
        <v>73427</v>
      </c>
      <c r="V99">
        <v>10.44</v>
      </c>
      <c r="W99">
        <v>7876</v>
      </c>
      <c r="X99">
        <v>109591</v>
      </c>
      <c r="Y99">
        <v>15676</v>
      </c>
      <c r="Z99">
        <v>248.71</v>
      </c>
      <c r="AA99">
        <v>228</v>
      </c>
      <c r="AB99">
        <v>2968</v>
      </c>
      <c r="AC99">
        <v>54</v>
      </c>
    </row>
    <row r="100" spans="1:29" x14ac:dyDescent="0.25">
      <c r="A100">
        <v>20230824</v>
      </c>
      <c r="B100">
        <v>16</v>
      </c>
      <c r="C100">
        <f>VLOOKUP(B100,Sheet1!D$2:E$20,2,FALSE)</f>
        <v>7</v>
      </c>
      <c r="D100" t="s">
        <v>32</v>
      </c>
      <c r="E100" t="str">
        <f>VLOOKUP(D100,[1]Sheet1!A$2:B$16,2,FALSE)</f>
        <v>Control</v>
      </c>
      <c r="F100">
        <v>35.94</v>
      </c>
      <c r="G100">
        <v>375</v>
      </c>
      <c r="H100">
        <v>8072</v>
      </c>
      <c r="I100">
        <v>101238</v>
      </c>
      <c r="J100">
        <v>200.12</v>
      </c>
      <c r="K100">
        <v>1183</v>
      </c>
      <c r="L100">
        <v>13331</v>
      </c>
      <c r="M100">
        <v>1705</v>
      </c>
      <c r="N100">
        <v>7.0000000000000007E-2</v>
      </c>
      <c r="O100">
        <v>489871</v>
      </c>
      <c r="P100">
        <v>3266812</v>
      </c>
      <c r="Q100">
        <v>13436</v>
      </c>
      <c r="R100">
        <v>2.2400000000000002</v>
      </c>
      <c r="S100">
        <v>41428</v>
      </c>
      <c r="T100">
        <v>497835</v>
      </c>
      <c r="U100">
        <v>92886</v>
      </c>
      <c r="V100">
        <v>7.11</v>
      </c>
      <c r="W100">
        <v>7452</v>
      </c>
      <c r="X100">
        <v>123636</v>
      </c>
      <c r="Y100">
        <v>15054</v>
      </c>
      <c r="Z100">
        <v>169.2</v>
      </c>
      <c r="AA100">
        <v>159</v>
      </c>
      <c r="AB100">
        <v>2617</v>
      </c>
      <c r="AC100">
        <v>57</v>
      </c>
    </row>
    <row r="101" spans="1:29" x14ac:dyDescent="0.25">
      <c r="A101">
        <v>20230824</v>
      </c>
      <c r="B101">
        <v>16</v>
      </c>
      <c r="C101">
        <f>VLOOKUP(B101,Sheet1!D$2:E$20,2,FALSE)</f>
        <v>7</v>
      </c>
      <c r="D101" t="s">
        <v>27</v>
      </c>
      <c r="E101" t="str">
        <f>VLOOKUP(D101,[1]Sheet1!A$2:B$16,2,FALSE)</f>
        <v>NaOH</v>
      </c>
      <c r="F101">
        <v>57.72</v>
      </c>
      <c r="G101">
        <v>230</v>
      </c>
      <c r="H101">
        <v>4783</v>
      </c>
      <c r="I101">
        <v>41372</v>
      </c>
      <c r="J101">
        <v>338.06</v>
      </c>
      <c r="K101">
        <v>689</v>
      </c>
      <c r="L101">
        <v>6724</v>
      </c>
      <c r="M101">
        <v>553</v>
      </c>
      <c r="N101">
        <v>0.03</v>
      </c>
      <c r="O101">
        <v>430665</v>
      </c>
      <c r="P101">
        <v>2579385</v>
      </c>
      <c r="Q101">
        <v>580824</v>
      </c>
      <c r="R101">
        <v>1.22</v>
      </c>
      <c r="S101">
        <v>53487</v>
      </c>
      <c r="T101">
        <v>563984</v>
      </c>
      <c r="U101">
        <v>67995</v>
      </c>
      <c r="V101">
        <v>11.17</v>
      </c>
      <c r="W101">
        <v>6019</v>
      </c>
      <c r="X101">
        <v>75303</v>
      </c>
      <c r="Y101">
        <v>5377</v>
      </c>
      <c r="Z101">
        <v>279.24</v>
      </c>
      <c r="AA101">
        <v>146</v>
      </c>
      <c r="AB101">
        <v>2206</v>
      </c>
      <c r="AC101">
        <v>44</v>
      </c>
    </row>
    <row r="102" spans="1:29" x14ac:dyDescent="0.25">
      <c r="A102">
        <v>20230824</v>
      </c>
      <c r="B102">
        <v>16</v>
      </c>
      <c r="C102">
        <f>VLOOKUP(B102,Sheet1!D$2:E$20,2,FALSE)</f>
        <v>7</v>
      </c>
      <c r="D102" t="s">
        <v>36</v>
      </c>
      <c r="E102" t="str">
        <f>VLOOKUP(D102,[1]Sheet1!A$2:B$16,2,FALSE)</f>
        <v>NaOH</v>
      </c>
      <c r="F102">
        <v>66.12</v>
      </c>
      <c r="G102">
        <v>251</v>
      </c>
      <c r="H102">
        <v>5230</v>
      </c>
      <c r="I102">
        <v>45335</v>
      </c>
      <c r="J102">
        <v>427.26</v>
      </c>
      <c r="K102">
        <v>792</v>
      </c>
      <c r="L102">
        <v>8651</v>
      </c>
      <c r="M102">
        <v>778</v>
      </c>
      <c r="N102">
        <v>0.04</v>
      </c>
      <c r="O102">
        <v>300447</v>
      </c>
      <c r="P102">
        <v>2984446</v>
      </c>
      <c r="Q102">
        <v>100888</v>
      </c>
      <c r="R102">
        <v>1.94</v>
      </c>
      <c r="S102">
        <v>42426</v>
      </c>
      <c r="T102">
        <v>494428</v>
      </c>
      <c r="U102">
        <v>89974</v>
      </c>
      <c r="V102">
        <v>16.57</v>
      </c>
      <c r="W102">
        <v>6752</v>
      </c>
      <c r="X102">
        <v>85416</v>
      </c>
      <c r="Y102">
        <v>7003</v>
      </c>
      <c r="Z102">
        <v>380.63</v>
      </c>
      <c r="AA102">
        <v>177</v>
      </c>
      <c r="AB102">
        <v>2974</v>
      </c>
      <c r="AC102">
        <v>44</v>
      </c>
    </row>
    <row r="103" spans="1:29" x14ac:dyDescent="0.25">
      <c r="A103">
        <v>20230824</v>
      </c>
      <c r="B103">
        <v>16</v>
      </c>
      <c r="C103">
        <f>VLOOKUP(B103,Sheet1!D$2:E$20,2,FALSE)</f>
        <v>7</v>
      </c>
      <c r="D103" t="s">
        <v>37</v>
      </c>
      <c r="E103" t="str">
        <f>VLOOKUP(D103,[1]Sheet1!A$2:B$16,2,FALSE)</f>
        <v>NaOH</v>
      </c>
      <c r="F103">
        <v>49.85</v>
      </c>
      <c r="G103">
        <v>243</v>
      </c>
      <c r="H103">
        <v>4936</v>
      </c>
      <c r="I103">
        <v>38246</v>
      </c>
      <c r="J103">
        <v>296.41000000000003</v>
      </c>
      <c r="K103">
        <v>702</v>
      </c>
      <c r="L103">
        <v>7166</v>
      </c>
      <c r="M103">
        <v>834</v>
      </c>
      <c r="N103">
        <v>0.06</v>
      </c>
      <c r="O103">
        <v>373013</v>
      </c>
      <c r="P103">
        <v>3599383</v>
      </c>
      <c r="Q103">
        <v>303213</v>
      </c>
      <c r="R103">
        <v>1.02</v>
      </c>
      <c r="S103">
        <v>51217</v>
      </c>
      <c r="T103">
        <v>551351</v>
      </c>
      <c r="U103">
        <v>136246</v>
      </c>
      <c r="V103">
        <v>10.130000000000001</v>
      </c>
      <c r="W103">
        <v>6144</v>
      </c>
      <c r="X103">
        <v>76460</v>
      </c>
      <c r="Y103">
        <v>7283</v>
      </c>
      <c r="Z103">
        <v>246.43</v>
      </c>
      <c r="AA103">
        <v>143</v>
      </c>
      <c r="AB103">
        <v>2216</v>
      </c>
      <c r="AC103">
        <v>46</v>
      </c>
    </row>
    <row r="104" spans="1:29" x14ac:dyDescent="0.25">
      <c r="A104">
        <v>20230824</v>
      </c>
      <c r="B104">
        <v>16</v>
      </c>
      <c r="C104">
        <f>VLOOKUP(B104,Sheet1!D$2:E$20,2,FALSE)</f>
        <v>7</v>
      </c>
      <c r="D104" t="s">
        <v>24</v>
      </c>
      <c r="E104" t="str">
        <f>VLOOKUP(D104,[1]Sheet1!A$2:B$16,2,FALSE)</f>
        <v>Olivine</v>
      </c>
      <c r="F104">
        <v>11.39</v>
      </c>
      <c r="G104">
        <v>306</v>
      </c>
      <c r="H104">
        <v>5289</v>
      </c>
      <c r="I104">
        <v>49058</v>
      </c>
      <c r="J104">
        <v>43.8</v>
      </c>
      <c r="K104">
        <v>23303</v>
      </c>
      <c r="L104">
        <v>49069</v>
      </c>
      <c r="M104">
        <v>1138</v>
      </c>
      <c r="N104">
        <v>0.04</v>
      </c>
      <c r="O104">
        <v>388868</v>
      </c>
      <c r="P104">
        <v>3035236</v>
      </c>
      <c r="Q104">
        <v>6500</v>
      </c>
      <c r="R104">
        <v>2.97</v>
      </c>
      <c r="S104">
        <v>39173</v>
      </c>
      <c r="T104">
        <v>439488</v>
      </c>
      <c r="U104">
        <v>518</v>
      </c>
      <c r="V104">
        <v>5.03</v>
      </c>
      <c r="W104">
        <v>8722</v>
      </c>
      <c r="X104">
        <v>136211</v>
      </c>
      <c r="Y104">
        <v>1866</v>
      </c>
      <c r="Z104">
        <v>4.8</v>
      </c>
      <c r="AA104">
        <v>492</v>
      </c>
      <c r="AB104">
        <v>2209</v>
      </c>
      <c r="AC104">
        <v>163</v>
      </c>
    </row>
    <row r="105" spans="1:29" x14ac:dyDescent="0.25">
      <c r="A105">
        <v>20230824</v>
      </c>
      <c r="B105">
        <v>16</v>
      </c>
      <c r="C105">
        <f>VLOOKUP(B105,Sheet1!D$2:E$20,2,FALSE)</f>
        <v>7</v>
      </c>
      <c r="D105" t="s">
        <v>33</v>
      </c>
      <c r="E105" t="str">
        <f>VLOOKUP(D105,[1]Sheet1!A$2:B$16,2,FALSE)</f>
        <v>Olivine</v>
      </c>
      <c r="F105">
        <v>11.19</v>
      </c>
      <c r="G105">
        <v>281</v>
      </c>
      <c r="H105">
        <v>4988</v>
      </c>
      <c r="I105">
        <v>44185</v>
      </c>
      <c r="J105">
        <v>46.46</v>
      </c>
      <c r="K105">
        <v>18534</v>
      </c>
      <c r="L105">
        <v>51006</v>
      </c>
      <c r="M105">
        <v>922</v>
      </c>
      <c r="N105">
        <v>0.03</v>
      </c>
      <c r="O105">
        <v>282023</v>
      </c>
      <c r="P105">
        <v>3524177</v>
      </c>
      <c r="Q105">
        <v>5505</v>
      </c>
      <c r="R105">
        <v>3.26</v>
      </c>
      <c r="S105">
        <v>35205</v>
      </c>
      <c r="T105">
        <v>414958</v>
      </c>
      <c r="U105">
        <v>563</v>
      </c>
      <c r="V105">
        <v>5.76</v>
      </c>
      <c r="W105">
        <v>8312</v>
      </c>
      <c r="X105">
        <v>147171</v>
      </c>
      <c r="Y105">
        <v>861</v>
      </c>
      <c r="Z105">
        <v>6.74</v>
      </c>
      <c r="AA105">
        <v>279</v>
      </c>
      <c r="AB105">
        <v>2371</v>
      </c>
      <c r="AC105">
        <v>127</v>
      </c>
    </row>
    <row r="106" spans="1:29" x14ac:dyDescent="0.25">
      <c r="A106">
        <v>20230824</v>
      </c>
      <c r="B106">
        <v>16</v>
      </c>
      <c r="C106">
        <f>VLOOKUP(B106,Sheet1!D$2:E$20,2,FALSE)</f>
        <v>7</v>
      </c>
      <c r="D106" t="s">
        <v>34</v>
      </c>
      <c r="E106" t="str">
        <f>VLOOKUP(D106,[1]Sheet1!A$2:B$16,2,FALSE)</f>
        <v>Olivine</v>
      </c>
      <c r="F106">
        <v>9.67</v>
      </c>
      <c r="G106">
        <v>286</v>
      </c>
      <c r="H106">
        <v>4668</v>
      </c>
      <c r="I106">
        <v>40274</v>
      </c>
      <c r="J106">
        <v>42.26</v>
      </c>
      <c r="K106">
        <v>36551</v>
      </c>
      <c r="L106">
        <v>51651</v>
      </c>
      <c r="M106">
        <v>1801</v>
      </c>
      <c r="N106">
        <v>0.06</v>
      </c>
      <c r="O106">
        <v>441517</v>
      </c>
      <c r="P106">
        <v>2614753</v>
      </c>
      <c r="Q106">
        <v>7589</v>
      </c>
      <c r="R106">
        <v>3.21</v>
      </c>
      <c r="S106">
        <v>47747</v>
      </c>
      <c r="T106">
        <v>443575</v>
      </c>
      <c r="U106">
        <v>889</v>
      </c>
      <c r="V106">
        <v>4.16</v>
      </c>
      <c r="W106">
        <v>8963</v>
      </c>
      <c r="X106">
        <v>129065</v>
      </c>
      <c r="Y106">
        <v>833</v>
      </c>
      <c r="Z106">
        <v>3.67</v>
      </c>
      <c r="AA106">
        <v>543</v>
      </c>
      <c r="AB106">
        <v>2170</v>
      </c>
      <c r="AC106">
        <v>223</v>
      </c>
    </row>
    <row r="107" spans="1:29" x14ac:dyDescent="0.25">
      <c r="A107">
        <v>20230824</v>
      </c>
      <c r="B107">
        <v>16</v>
      </c>
      <c r="C107">
        <f>VLOOKUP(B107,Sheet1!D$2:E$20,2,FALSE)</f>
        <v>7</v>
      </c>
      <c r="D107" t="s">
        <v>26</v>
      </c>
      <c r="E107" t="str">
        <f>VLOOKUP(D107,[1]Sheet1!A$2:B$16,2,FALSE)</f>
        <v>Slag</v>
      </c>
      <c r="F107">
        <v>63.71</v>
      </c>
      <c r="G107">
        <v>599</v>
      </c>
      <c r="H107">
        <v>11025</v>
      </c>
      <c r="I107">
        <v>122136</v>
      </c>
      <c r="J107">
        <v>267.81</v>
      </c>
      <c r="K107">
        <v>2029</v>
      </c>
      <c r="L107">
        <v>23758</v>
      </c>
      <c r="M107">
        <v>4028</v>
      </c>
      <c r="N107">
        <v>0.18</v>
      </c>
      <c r="O107">
        <v>352930</v>
      </c>
      <c r="P107">
        <v>3265655</v>
      </c>
      <c r="Q107">
        <v>136826</v>
      </c>
      <c r="R107">
        <v>6.43</v>
      </c>
      <c r="S107">
        <v>39806</v>
      </c>
      <c r="T107">
        <v>524669</v>
      </c>
      <c r="U107">
        <v>68165</v>
      </c>
      <c r="V107">
        <v>13.41</v>
      </c>
      <c r="W107">
        <v>6718</v>
      </c>
      <c r="X107">
        <v>111500</v>
      </c>
      <c r="Y107">
        <v>40447</v>
      </c>
      <c r="Z107">
        <v>217.1</v>
      </c>
      <c r="AA107">
        <v>245</v>
      </c>
      <c r="AB107">
        <v>3685</v>
      </c>
      <c r="AC107">
        <v>63</v>
      </c>
    </row>
    <row r="108" spans="1:29" x14ac:dyDescent="0.25">
      <c r="A108">
        <v>20230824</v>
      </c>
      <c r="B108">
        <v>16</v>
      </c>
      <c r="C108">
        <f>VLOOKUP(B108,Sheet1!D$2:E$20,2,FALSE)</f>
        <v>7</v>
      </c>
      <c r="D108" t="s">
        <v>30</v>
      </c>
      <c r="E108" t="str">
        <f>VLOOKUP(D108,[1]Sheet1!A$2:B$16,2,FALSE)</f>
        <v>Slag</v>
      </c>
      <c r="F108">
        <v>62.33</v>
      </c>
      <c r="G108">
        <v>542</v>
      </c>
      <c r="H108">
        <v>10115</v>
      </c>
      <c r="I108">
        <v>84044</v>
      </c>
      <c r="J108">
        <v>222.14</v>
      </c>
      <c r="K108">
        <v>1452</v>
      </c>
      <c r="L108">
        <v>15176</v>
      </c>
      <c r="M108">
        <v>2772</v>
      </c>
      <c r="N108">
        <v>0.1</v>
      </c>
      <c r="O108">
        <v>333499</v>
      </c>
      <c r="P108">
        <v>3735292</v>
      </c>
      <c r="Q108">
        <v>23816</v>
      </c>
      <c r="R108">
        <v>2.99</v>
      </c>
      <c r="S108">
        <v>41605</v>
      </c>
      <c r="T108">
        <v>497177</v>
      </c>
      <c r="U108">
        <v>63756</v>
      </c>
      <c r="V108">
        <v>8.94</v>
      </c>
      <c r="W108">
        <v>7523</v>
      </c>
      <c r="X108">
        <v>109310</v>
      </c>
      <c r="Y108">
        <v>43636</v>
      </c>
      <c r="Z108">
        <v>178.59</v>
      </c>
      <c r="AA108">
        <v>201</v>
      </c>
      <c r="AB108">
        <v>2819</v>
      </c>
      <c r="AC108">
        <v>57</v>
      </c>
    </row>
    <row r="109" spans="1:29" x14ac:dyDescent="0.25">
      <c r="A109">
        <v>20230824</v>
      </c>
      <c r="B109">
        <v>16</v>
      </c>
      <c r="C109">
        <f>VLOOKUP(B109,Sheet1!D$2:E$20,2,FALSE)</f>
        <v>7</v>
      </c>
      <c r="D109" t="s">
        <v>35</v>
      </c>
      <c r="E109" t="str">
        <f>VLOOKUP(D109,[1]Sheet1!A$2:B$16,2,FALSE)</f>
        <v>Slag</v>
      </c>
      <c r="F109">
        <v>57.11</v>
      </c>
      <c r="G109">
        <v>521</v>
      </c>
      <c r="H109">
        <v>10459</v>
      </c>
      <c r="I109">
        <v>92893</v>
      </c>
      <c r="J109">
        <v>235.12</v>
      </c>
      <c r="K109">
        <v>1547</v>
      </c>
      <c r="L109">
        <v>18015</v>
      </c>
      <c r="M109">
        <v>2440</v>
      </c>
      <c r="N109">
        <v>0.15</v>
      </c>
      <c r="O109">
        <v>340462</v>
      </c>
      <c r="P109">
        <v>3337720</v>
      </c>
      <c r="Q109">
        <v>14111</v>
      </c>
      <c r="R109">
        <v>3.73</v>
      </c>
      <c r="S109">
        <v>40441</v>
      </c>
      <c r="T109">
        <v>527691</v>
      </c>
      <c r="U109">
        <v>65148</v>
      </c>
      <c r="V109">
        <v>9.1</v>
      </c>
      <c r="W109">
        <v>7960</v>
      </c>
      <c r="X109">
        <v>124842</v>
      </c>
      <c r="Y109">
        <v>32543</v>
      </c>
      <c r="Z109">
        <v>194.49</v>
      </c>
      <c r="AA109">
        <v>189</v>
      </c>
      <c r="AB109">
        <v>3004</v>
      </c>
      <c r="AC109">
        <v>57</v>
      </c>
    </row>
    <row r="110" spans="1:29" x14ac:dyDescent="0.25">
      <c r="A110">
        <v>20230824</v>
      </c>
      <c r="B110">
        <v>17</v>
      </c>
      <c r="C110">
        <f>VLOOKUP(B110,Sheet1!D$2:E$20,2,FALSE)</f>
        <v>8</v>
      </c>
      <c r="D110" t="s">
        <v>23</v>
      </c>
      <c r="E110" t="str">
        <f>VLOOKUP(D110,[1]Sheet1!A$2:B$16,2,FALSE)</f>
        <v>Initial</v>
      </c>
      <c r="F110">
        <v>16.010000000000002</v>
      </c>
      <c r="G110">
        <v>233</v>
      </c>
      <c r="H110">
        <v>3812</v>
      </c>
      <c r="I110">
        <v>23681</v>
      </c>
      <c r="J110">
        <v>158.43</v>
      </c>
      <c r="K110">
        <v>1092</v>
      </c>
      <c r="L110">
        <v>10319</v>
      </c>
      <c r="M110">
        <v>406</v>
      </c>
      <c r="N110">
        <v>7.0000000000000007E-2</v>
      </c>
      <c r="O110">
        <v>343883</v>
      </c>
      <c r="P110">
        <v>2903235</v>
      </c>
      <c r="Q110">
        <v>23981</v>
      </c>
      <c r="R110">
        <v>1.07</v>
      </c>
      <c r="S110">
        <v>59768</v>
      </c>
      <c r="T110">
        <v>564554</v>
      </c>
      <c r="U110">
        <v>27633</v>
      </c>
      <c r="V110">
        <v>6.77</v>
      </c>
      <c r="W110">
        <v>5827</v>
      </c>
      <c r="X110">
        <v>69412</v>
      </c>
      <c r="Y110">
        <v>3477</v>
      </c>
      <c r="Z110">
        <v>129.85</v>
      </c>
      <c r="AA110">
        <v>163</v>
      </c>
      <c r="AB110">
        <v>2550</v>
      </c>
      <c r="AC110">
        <v>51</v>
      </c>
    </row>
    <row r="111" spans="1:29" x14ac:dyDescent="0.25">
      <c r="A111">
        <v>20230824</v>
      </c>
      <c r="B111">
        <v>17</v>
      </c>
      <c r="C111">
        <f>VLOOKUP(B111,Sheet1!D$2:E$20,2,FALSE)</f>
        <v>8</v>
      </c>
      <c r="D111" t="s">
        <v>28</v>
      </c>
      <c r="E111" t="str">
        <f>VLOOKUP(D111,[1]Sheet1!A$2:B$16,2,FALSE)</f>
        <v>Initial</v>
      </c>
      <c r="F111">
        <v>15.54</v>
      </c>
      <c r="G111">
        <v>257</v>
      </c>
      <c r="H111">
        <v>3850</v>
      </c>
      <c r="I111">
        <v>22119</v>
      </c>
      <c r="J111">
        <v>159.63999999999999</v>
      </c>
      <c r="K111">
        <v>989</v>
      </c>
      <c r="L111">
        <v>9778</v>
      </c>
      <c r="M111">
        <v>148</v>
      </c>
      <c r="N111">
        <v>0.04</v>
      </c>
      <c r="O111">
        <v>368159</v>
      </c>
      <c r="P111">
        <v>2990991</v>
      </c>
      <c r="Q111">
        <v>19697</v>
      </c>
      <c r="R111">
        <v>0.99</v>
      </c>
      <c r="S111">
        <v>61802</v>
      </c>
      <c r="T111">
        <v>584794</v>
      </c>
      <c r="U111">
        <v>2127</v>
      </c>
      <c r="V111">
        <v>7.03</v>
      </c>
      <c r="W111">
        <v>5798</v>
      </c>
      <c r="X111">
        <v>66818</v>
      </c>
      <c r="Y111">
        <v>1576</v>
      </c>
      <c r="Z111">
        <v>127.17</v>
      </c>
      <c r="AA111">
        <v>170</v>
      </c>
      <c r="AB111">
        <v>2567</v>
      </c>
      <c r="AC111">
        <v>53</v>
      </c>
    </row>
    <row r="112" spans="1:29" x14ac:dyDescent="0.25">
      <c r="A112">
        <v>20230824</v>
      </c>
      <c r="B112">
        <v>17</v>
      </c>
      <c r="C112">
        <f>VLOOKUP(B112,Sheet1!D$2:E$20,2,FALSE)</f>
        <v>8</v>
      </c>
      <c r="D112" t="s">
        <v>29</v>
      </c>
      <c r="E112" t="str">
        <f>VLOOKUP(D112,[1]Sheet1!A$2:B$16,2,FALSE)</f>
        <v>Initial</v>
      </c>
      <c r="F112">
        <v>16.100000000000001</v>
      </c>
      <c r="G112">
        <v>223</v>
      </c>
      <c r="H112">
        <v>3794</v>
      </c>
      <c r="I112">
        <v>24781</v>
      </c>
      <c r="J112">
        <v>167.03</v>
      </c>
      <c r="K112">
        <v>959</v>
      </c>
      <c r="L112">
        <v>9838</v>
      </c>
      <c r="M112">
        <v>220</v>
      </c>
      <c r="N112">
        <v>0.04</v>
      </c>
      <c r="O112">
        <v>300834</v>
      </c>
      <c r="P112">
        <v>2663083</v>
      </c>
      <c r="Q112">
        <v>6690</v>
      </c>
      <c r="R112">
        <v>1.1299999999999999</v>
      </c>
      <c r="S112">
        <v>56184</v>
      </c>
      <c r="T112">
        <v>580458</v>
      </c>
      <c r="U112">
        <v>15720</v>
      </c>
      <c r="V112">
        <v>6.77</v>
      </c>
      <c r="W112">
        <v>5752</v>
      </c>
      <c r="X112">
        <v>72346</v>
      </c>
      <c r="Y112">
        <v>1568</v>
      </c>
      <c r="Z112">
        <v>135.47</v>
      </c>
      <c r="AA112">
        <v>138</v>
      </c>
      <c r="AB112">
        <v>2520</v>
      </c>
      <c r="AC112">
        <v>45</v>
      </c>
    </row>
    <row r="113" spans="1:29" x14ac:dyDescent="0.25">
      <c r="A113">
        <v>20230824</v>
      </c>
      <c r="B113">
        <v>17</v>
      </c>
      <c r="C113">
        <f>VLOOKUP(B113,Sheet1!D$2:E$20,2,FALSE)</f>
        <v>8</v>
      </c>
      <c r="D113" t="s">
        <v>25</v>
      </c>
      <c r="E113" t="str">
        <f>VLOOKUP(D113,[1]Sheet1!A$2:B$16,2,FALSE)</f>
        <v>Control</v>
      </c>
      <c r="F113">
        <v>43.77</v>
      </c>
      <c r="G113">
        <v>303</v>
      </c>
      <c r="H113">
        <v>7358</v>
      </c>
      <c r="I113">
        <v>79561</v>
      </c>
      <c r="J113">
        <v>268.68</v>
      </c>
      <c r="K113">
        <v>1154</v>
      </c>
      <c r="L113">
        <v>12171</v>
      </c>
      <c r="M113">
        <v>1323</v>
      </c>
      <c r="N113">
        <v>0.09</v>
      </c>
      <c r="O113">
        <v>318760</v>
      </c>
      <c r="P113">
        <v>2732935</v>
      </c>
      <c r="Q113">
        <v>10599</v>
      </c>
      <c r="R113">
        <v>2.25</v>
      </c>
      <c r="S113">
        <v>44376</v>
      </c>
      <c r="T113">
        <v>497256</v>
      </c>
      <c r="U113">
        <v>82609</v>
      </c>
      <c r="V113">
        <v>11.5</v>
      </c>
      <c r="W113">
        <v>6743</v>
      </c>
      <c r="X113">
        <v>107270</v>
      </c>
      <c r="Y113">
        <v>12247</v>
      </c>
      <c r="Z113">
        <v>224.6</v>
      </c>
      <c r="AA113">
        <v>161</v>
      </c>
      <c r="AB113">
        <v>2842</v>
      </c>
      <c r="AC113">
        <v>46</v>
      </c>
    </row>
    <row r="114" spans="1:29" x14ac:dyDescent="0.25">
      <c r="A114">
        <v>20230824</v>
      </c>
      <c r="B114">
        <v>17</v>
      </c>
      <c r="C114">
        <f>VLOOKUP(B114,Sheet1!D$2:E$20,2,FALSE)</f>
        <v>8</v>
      </c>
      <c r="D114" t="s">
        <v>31</v>
      </c>
      <c r="E114" t="str">
        <f>VLOOKUP(D114,[1]Sheet1!A$2:B$16,2,FALSE)</f>
        <v>Control</v>
      </c>
      <c r="F114">
        <v>49.13</v>
      </c>
      <c r="G114">
        <v>371</v>
      </c>
      <c r="H114">
        <v>8703</v>
      </c>
      <c r="I114">
        <v>107619</v>
      </c>
      <c r="J114">
        <v>324.17</v>
      </c>
      <c r="K114">
        <v>1227</v>
      </c>
      <c r="L114">
        <v>13366</v>
      </c>
      <c r="M114">
        <v>1310</v>
      </c>
      <c r="N114">
        <v>0.13</v>
      </c>
      <c r="O114">
        <v>309097</v>
      </c>
      <c r="P114">
        <v>3189550</v>
      </c>
      <c r="Q114">
        <v>3579</v>
      </c>
      <c r="R114">
        <v>3.85</v>
      </c>
      <c r="S114">
        <v>42168</v>
      </c>
      <c r="T114">
        <v>462832</v>
      </c>
      <c r="U114">
        <v>59330</v>
      </c>
      <c r="V114">
        <v>10.57</v>
      </c>
      <c r="W114">
        <v>7798</v>
      </c>
      <c r="X114">
        <v>123746</v>
      </c>
      <c r="Y114">
        <v>13770</v>
      </c>
      <c r="Z114">
        <v>274.74</v>
      </c>
      <c r="AA114">
        <v>147</v>
      </c>
      <c r="AB114">
        <v>2848</v>
      </c>
      <c r="AC114">
        <v>50</v>
      </c>
    </row>
    <row r="115" spans="1:29" x14ac:dyDescent="0.25">
      <c r="A115">
        <v>20230824</v>
      </c>
      <c r="B115">
        <v>17</v>
      </c>
      <c r="C115">
        <f>VLOOKUP(B115,Sheet1!D$2:E$20,2,FALSE)</f>
        <v>8</v>
      </c>
      <c r="D115" t="s">
        <v>32</v>
      </c>
      <c r="E115" t="str">
        <f>VLOOKUP(D115,[1]Sheet1!A$2:B$16,2,FALSE)</f>
        <v>Control</v>
      </c>
      <c r="F115">
        <v>45.1</v>
      </c>
      <c r="G115">
        <v>247</v>
      </c>
      <c r="H115">
        <v>5459</v>
      </c>
      <c r="I115">
        <v>72240</v>
      </c>
      <c r="J115">
        <v>340.82</v>
      </c>
      <c r="K115">
        <v>961</v>
      </c>
      <c r="L115">
        <v>8615</v>
      </c>
      <c r="M115">
        <v>914</v>
      </c>
      <c r="N115">
        <v>0.04</v>
      </c>
      <c r="O115">
        <v>482037</v>
      </c>
      <c r="P115">
        <v>2898345</v>
      </c>
      <c r="Q115">
        <v>105643</v>
      </c>
      <c r="R115">
        <v>2.0099999999999998</v>
      </c>
      <c r="S115">
        <v>50324</v>
      </c>
      <c r="T115">
        <v>459330</v>
      </c>
      <c r="U115">
        <v>73630</v>
      </c>
      <c r="V115">
        <v>11.54</v>
      </c>
      <c r="W115">
        <v>7254</v>
      </c>
      <c r="X115">
        <v>90510</v>
      </c>
      <c r="Y115">
        <v>9888</v>
      </c>
      <c r="Z115">
        <v>290.70999999999998</v>
      </c>
      <c r="AA115">
        <v>130</v>
      </c>
      <c r="AB115">
        <v>2733</v>
      </c>
      <c r="AC115">
        <v>49</v>
      </c>
    </row>
    <row r="116" spans="1:29" x14ac:dyDescent="0.25">
      <c r="A116">
        <v>20230824</v>
      </c>
      <c r="B116">
        <v>17</v>
      </c>
      <c r="C116">
        <f>VLOOKUP(B116,Sheet1!D$2:E$20,2,FALSE)</f>
        <v>8</v>
      </c>
      <c r="D116" t="s">
        <v>27</v>
      </c>
      <c r="E116" t="str">
        <f>VLOOKUP(D116,[1]Sheet1!A$2:B$16,2,FALSE)</f>
        <v>NaOH</v>
      </c>
      <c r="F116">
        <v>43.03</v>
      </c>
      <c r="G116">
        <v>167</v>
      </c>
      <c r="H116">
        <v>4952</v>
      </c>
      <c r="I116">
        <v>65234</v>
      </c>
      <c r="J116">
        <v>290.2</v>
      </c>
      <c r="K116">
        <v>691</v>
      </c>
      <c r="L116">
        <v>7002</v>
      </c>
      <c r="M116">
        <v>757</v>
      </c>
      <c r="N116">
        <v>0.02</v>
      </c>
      <c r="O116">
        <v>651709</v>
      </c>
      <c r="P116">
        <v>2447731</v>
      </c>
      <c r="Q116">
        <v>17949</v>
      </c>
      <c r="R116">
        <v>1.21</v>
      </c>
      <c r="S116">
        <v>50888</v>
      </c>
      <c r="T116">
        <v>477875</v>
      </c>
      <c r="U116">
        <v>88157</v>
      </c>
      <c r="V116">
        <v>10.74</v>
      </c>
      <c r="W116">
        <v>5343</v>
      </c>
      <c r="X116">
        <v>72168</v>
      </c>
      <c r="Y116">
        <v>8478</v>
      </c>
      <c r="Z116">
        <v>242.49</v>
      </c>
      <c r="AA116">
        <v>99</v>
      </c>
      <c r="AB116">
        <v>2443</v>
      </c>
      <c r="AC116">
        <v>37</v>
      </c>
    </row>
    <row r="117" spans="1:29" x14ac:dyDescent="0.25">
      <c r="A117">
        <v>20230824</v>
      </c>
      <c r="B117">
        <v>17</v>
      </c>
      <c r="C117">
        <f>VLOOKUP(B117,Sheet1!D$2:E$20,2,FALSE)</f>
        <v>8</v>
      </c>
      <c r="D117" t="s">
        <v>36</v>
      </c>
      <c r="E117" t="str">
        <f>VLOOKUP(D117,[1]Sheet1!A$2:B$16,2,FALSE)</f>
        <v>NaOH</v>
      </c>
      <c r="F117">
        <v>41.73</v>
      </c>
      <c r="G117">
        <v>185</v>
      </c>
      <c r="H117">
        <v>5155</v>
      </c>
      <c r="I117">
        <v>65181</v>
      </c>
      <c r="J117">
        <v>308.33</v>
      </c>
      <c r="K117">
        <v>690</v>
      </c>
      <c r="L117">
        <v>7295</v>
      </c>
      <c r="M117">
        <v>637</v>
      </c>
      <c r="N117">
        <v>0.03</v>
      </c>
      <c r="O117">
        <v>307967</v>
      </c>
      <c r="P117">
        <v>2523009</v>
      </c>
      <c r="Q117">
        <v>57910</v>
      </c>
      <c r="R117">
        <v>1.28</v>
      </c>
      <c r="S117">
        <v>51716</v>
      </c>
      <c r="T117">
        <v>499621</v>
      </c>
      <c r="U117">
        <v>92003</v>
      </c>
      <c r="V117">
        <v>12.08</v>
      </c>
      <c r="W117">
        <v>5044</v>
      </c>
      <c r="X117">
        <v>72893</v>
      </c>
      <c r="Y117">
        <v>4350</v>
      </c>
      <c r="Z117">
        <v>248.46</v>
      </c>
      <c r="AA117">
        <v>94</v>
      </c>
      <c r="AB117">
        <v>2431</v>
      </c>
      <c r="AC117">
        <v>38</v>
      </c>
    </row>
    <row r="118" spans="1:29" x14ac:dyDescent="0.25">
      <c r="A118">
        <v>20230824</v>
      </c>
      <c r="B118">
        <v>17</v>
      </c>
      <c r="C118">
        <f>VLOOKUP(B118,Sheet1!D$2:E$20,2,FALSE)</f>
        <v>8</v>
      </c>
      <c r="D118" t="s">
        <v>37</v>
      </c>
      <c r="E118" t="str">
        <f>VLOOKUP(D118,[1]Sheet1!A$2:B$16,2,FALSE)</f>
        <v>NaOH</v>
      </c>
      <c r="F118">
        <v>41.66</v>
      </c>
      <c r="G118">
        <v>174</v>
      </c>
      <c r="H118">
        <v>5022</v>
      </c>
      <c r="I118">
        <v>86287</v>
      </c>
      <c r="J118">
        <v>303.88</v>
      </c>
      <c r="K118">
        <v>763</v>
      </c>
      <c r="L118">
        <v>7837</v>
      </c>
      <c r="M118">
        <v>902</v>
      </c>
      <c r="N118">
        <v>0.06</v>
      </c>
      <c r="O118">
        <v>266373</v>
      </c>
      <c r="P118">
        <v>2972982</v>
      </c>
      <c r="Q118">
        <v>3166</v>
      </c>
      <c r="R118">
        <v>1.49</v>
      </c>
      <c r="S118">
        <v>56754</v>
      </c>
      <c r="T118">
        <v>516452</v>
      </c>
      <c r="U118">
        <v>108246</v>
      </c>
      <c r="V118">
        <v>12.33</v>
      </c>
      <c r="W118">
        <v>5009</v>
      </c>
      <c r="X118">
        <v>68722</v>
      </c>
      <c r="Y118">
        <v>6353</v>
      </c>
      <c r="Z118">
        <v>228</v>
      </c>
      <c r="AA118">
        <v>111</v>
      </c>
      <c r="AB118">
        <v>2331</v>
      </c>
      <c r="AC118">
        <v>47</v>
      </c>
    </row>
    <row r="119" spans="1:29" x14ac:dyDescent="0.25">
      <c r="A119">
        <v>20230824</v>
      </c>
      <c r="B119">
        <v>17</v>
      </c>
      <c r="C119">
        <f>VLOOKUP(B119,Sheet1!D$2:E$20,2,FALSE)</f>
        <v>8</v>
      </c>
      <c r="D119" t="s">
        <v>24</v>
      </c>
      <c r="E119" t="str">
        <f>VLOOKUP(D119,[1]Sheet1!A$2:B$16,2,FALSE)</f>
        <v>Olivine</v>
      </c>
      <c r="F119">
        <v>8.82</v>
      </c>
      <c r="G119">
        <v>275</v>
      </c>
      <c r="H119">
        <v>5770</v>
      </c>
      <c r="I119">
        <v>86407</v>
      </c>
      <c r="J119">
        <v>78.930000000000007</v>
      </c>
      <c r="K119">
        <v>17632</v>
      </c>
      <c r="L119">
        <v>40217</v>
      </c>
      <c r="M119">
        <v>704</v>
      </c>
      <c r="N119">
        <v>0.04</v>
      </c>
      <c r="O119">
        <v>266510</v>
      </c>
      <c r="P119">
        <v>2759729</v>
      </c>
      <c r="Q119">
        <v>7803</v>
      </c>
      <c r="R119">
        <v>3.54</v>
      </c>
      <c r="S119">
        <v>41310</v>
      </c>
      <c r="T119">
        <v>514535</v>
      </c>
      <c r="U119">
        <v>691</v>
      </c>
      <c r="V119">
        <v>7.61</v>
      </c>
      <c r="W119">
        <v>7871</v>
      </c>
      <c r="X119">
        <v>159034</v>
      </c>
      <c r="Y119">
        <v>261</v>
      </c>
      <c r="Z119">
        <v>8.65</v>
      </c>
      <c r="AA119">
        <v>227</v>
      </c>
      <c r="AB119">
        <v>2590</v>
      </c>
      <c r="AC119">
        <v>109</v>
      </c>
    </row>
    <row r="120" spans="1:29" x14ac:dyDescent="0.25">
      <c r="A120">
        <v>20230824</v>
      </c>
      <c r="B120">
        <v>17</v>
      </c>
      <c r="C120">
        <f>VLOOKUP(B120,Sheet1!D$2:E$20,2,FALSE)</f>
        <v>8</v>
      </c>
      <c r="D120" t="s">
        <v>33</v>
      </c>
      <c r="E120" t="str">
        <f>VLOOKUP(D120,[1]Sheet1!A$2:B$16,2,FALSE)</f>
        <v>Olivine</v>
      </c>
      <c r="F120">
        <v>8.15</v>
      </c>
      <c r="G120">
        <v>289</v>
      </c>
      <c r="H120">
        <v>5251</v>
      </c>
      <c r="I120">
        <v>42524</v>
      </c>
      <c r="J120">
        <v>85.53</v>
      </c>
      <c r="K120">
        <v>20096</v>
      </c>
      <c r="L120">
        <v>29828</v>
      </c>
      <c r="M120">
        <v>821</v>
      </c>
      <c r="N120">
        <v>0.03</v>
      </c>
      <c r="O120">
        <v>595284</v>
      </c>
      <c r="P120">
        <v>2545124</v>
      </c>
      <c r="Q120">
        <v>13647</v>
      </c>
      <c r="R120">
        <v>3.18</v>
      </c>
      <c r="S120">
        <v>45397</v>
      </c>
      <c r="T120">
        <v>471017</v>
      </c>
      <c r="U120">
        <v>833</v>
      </c>
      <c r="V120">
        <v>6.14</v>
      </c>
      <c r="W120">
        <v>8207</v>
      </c>
      <c r="X120">
        <v>145025</v>
      </c>
      <c r="Y120">
        <v>567</v>
      </c>
      <c r="Z120">
        <v>6.7</v>
      </c>
      <c r="AA120">
        <v>355</v>
      </c>
      <c r="AB120">
        <v>2354</v>
      </c>
      <c r="AC120">
        <v>136</v>
      </c>
    </row>
    <row r="121" spans="1:29" x14ac:dyDescent="0.25">
      <c r="A121">
        <v>20230824</v>
      </c>
      <c r="B121">
        <v>17</v>
      </c>
      <c r="C121">
        <f>VLOOKUP(B121,Sheet1!D$2:E$20,2,FALSE)</f>
        <v>8</v>
      </c>
      <c r="D121" t="s">
        <v>34</v>
      </c>
      <c r="E121" t="str">
        <f>VLOOKUP(D121,[1]Sheet1!A$2:B$16,2,FALSE)</f>
        <v>Olivine</v>
      </c>
      <c r="F121">
        <v>8.2899999999999991</v>
      </c>
      <c r="G121">
        <v>265</v>
      </c>
      <c r="H121">
        <v>5744</v>
      </c>
      <c r="I121">
        <v>67357</v>
      </c>
      <c r="J121">
        <v>43.77</v>
      </c>
      <c r="K121">
        <v>27023</v>
      </c>
      <c r="L121">
        <v>73763</v>
      </c>
      <c r="M121">
        <v>1323</v>
      </c>
      <c r="N121">
        <v>0.03</v>
      </c>
      <c r="O121">
        <v>356748</v>
      </c>
      <c r="P121">
        <v>3263844</v>
      </c>
      <c r="Q121">
        <v>3266</v>
      </c>
      <c r="R121">
        <v>3.62</v>
      </c>
      <c r="S121">
        <v>43925</v>
      </c>
      <c r="T121">
        <v>519071</v>
      </c>
      <c r="U121">
        <v>683</v>
      </c>
      <c r="V121">
        <v>7.68</v>
      </c>
      <c r="W121">
        <v>7969</v>
      </c>
      <c r="X121">
        <v>155964</v>
      </c>
      <c r="Y121">
        <v>1013</v>
      </c>
      <c r="Z121">
        <v>5.97</v>
      </c>
      <c r="AA121">
        <v>334</v>
      </c>
      <c r="AB121">
        <v>2700</v>
      </c>
      <c r="AC121">
        <v>128</v>
      </c>
    </row>
    <row r="122" spans="1:29" x14ac:dyDescent="0.25">
      <c r="A122">
        <v>20230824</v>
      </c>
      <c r="B122">
        <v>17</v>
      </c>
      <c r="C122">
        <f>VLOOKUP(B122,Sheet1!D$2:E$20,2,FALSE)</f>
        <v>8</v>
      </c>
      <c r="D122" t="s">
        <v>26</v>
      </c>
      <c r="E122" t="str">
        <f>VLOOKUP(D122,[1]Sheet1!A$2:B$16,2,FALSE)</f>
        <v>Slag</v>
      </c>
      <c r="F122">
        <v>37.340000000000003</v>
      </c>
      <c r="G122">
        <v>477</v>
      </c>
      <c r="H122">
        <v>10867</v>
      </c>
      <c r="I122">
        <v>100777</v>
      </c>
      <c r="J122">
        <v>223.14</v>
      </c>
      <c r="K122">
        <v>1541</v>
      </c>
      <c r="L122">
        <v>19830</v>
      </c>
      <c r="M122">
        <v>1032</v>
      </c>
      <c r="N122">
        <v>0.09</v>
      </c>
      <c r="O122">
        <v>384263</v>
      </c>
      <c r="P122">
        <v>3424821</v>
      </c>
      <c r="Q122">
        <v>20067</v>
      </c>
      <c r="R122">
        <v>3.28</v>
      </c>
      <c r="S122">
        <v>43999</v>
      </c>
      <c r="T122">
        <v>594141</v>
      </c>
      <c r="U122">
        <v>22188</v>
      </c>
      <c r="V122">
        <v>10.220000000000001</v>
      </c>
      <c r="W122">
        <v>7235</v>
      </c>
      <c r="X122">
        <v>147554</v>
      </c>
      <c r="Y122">
        <v>12772</v>
      </c>
      <c r="Z122">
        <v>182.44</v>
      </c>
      <c r="AA122">
        <v>124</v>
      </c>
      <c r="AB122">
        <v>3124</v>
      </c>
      <c r="AC122">
        <v>43</v>
      </c>
    </row>
    <row r="123" spans="1:29" x14ac:dyDescent="0.25">
      <c r="A123">
        <v>20230824</v>
      </c>
      <c r="B123">
        <v>17</v>
      </c>
      <c r="C123">
        <f>VLOOKUP(B123,Sheet1!D$2:E$20,2,FALSE)</f>
        <v>8</v>
      </c>
      <c r="D123" t="s">
        <v>30</v>
      </c>
      <c r="E123" t="str">
        <f>VLOOKUP(D123,[1]Sheet1!A$2:B$16,2,FALSE)</f>
        <v>Slag</v>
      </c>
      <c r="F123">
        <v>47.34</v>
      </c>
      <c r="G123">
        <v>413</v>
      </c>
      <c r="H123">
        <v>10706</v>
      </c>
      <c r="I123">
        <v>113122</v>
      </c>
      <c r="J123">
        <v>277.44</v>
      </c>
      <c r="K123">
        <v>1214</v>
      </c>
      <c r="L123">
        <v>15869</v>
      </c>
      <c r="M123">
        <v>1307</v>
      </c>
      <c r="N123">
        <v>0.11</v>
      </c>
      <c r="O123">
        <v>413744</v>
      </c>
      <c r="P123">
        <v>3602808</v>
      </c>
      <c r="Q123">
        <v>43259</v>
      </c>
      <c r="R123">
        <v>2.65</v>
      </c>
      <c r="S123">
        <v>41765</v>
      </c>
      <c r="T123">
        <v>580055</v>
      </c>
      <c r="U123">
        <v>45030</v>
      </c>
      <c r="V123">
        <v>11.84</v>
      </c>
      <c r="W123">
        <v>6846</v>
      </c>
      <c r="X123">
        <v>141505</v>
      </c>
      <c r="Y123">
        <v>17278</v>
      </c>
      <c r="Z123">
        <v>229.79</v>
      </c>
      <c r="AA123">
        <v>101</v>
      </c>
      <c r="AB123">
        <v>2976</v>
      </c>
      <c r="AC123">
        <v>41</v>
      </c>
    </row>
    <row r="124" spans="1:29" x14ac:dyDescent="0.25">
      <c r="A124">
        <v>20230824</v>
      </c>
      <c r="B124">
        <v>17</v>
      </c>
      <c r="C124">
        <f>VLOOKUP(B124,Sheet1!D$2:E$20,2,FALSE)</f>
        <v>8</v>
      </c>
      <c r="D124" t="s">
        <v>35</v>
      </c>
      <c r="E124" t="str">
        <f>VLOOKUP(D124,[1]Sheet1!A$2:B$16,2,FALSE)</f>
        <v>Slag</v>
      </c>
      <c r="F124">
        <v>34.36</v>
      </c>
      <c r="G124">
        <v>580</v>
      </c>
      <c r="H124">
        <v>12008</v>
      </c>
      <c r="I124">
        <v>160072</v>
      </c>
      <c r="J124">
        <v>244.9</v>
      </c>
      <c r="K124">
        <v>1603</v>
      </c>
      <c r="L124">
        <v>21363</v>
      </c>
      <c r="M124">
        <v>2397</v>
      </c>
      <c r="N124">
        <v>0.12</v>
      </c>
      <c r="O124">
        <v>356506</v>
      </c>
      <c r="P124">
        <v>3387706</v>
      </c>
      <c r="Q124">
        <v>67752</v>
      </c>
      <c r="R124">
        <v>3.93</v>
      </c>
      <c r="S124">
        <v>42878</v>
      </c>
      <c r="T124">
        <v>610505</v>
      </c>
      <c r="U124">
        <v>58622</v>
      </c>
      <c r="V124">
        <v>11.94</v>
      </c>
      <c r="W124">
        <v>7309</v>
      </c>
      <c r="X124">
        <v>144534</v>
      </c>
      <c r="Y124">
        <v>25845</v>
      </c>
      <c r="Z124">
        <v>179.08</v>
      </c>
      <c r="AA124">
        <v>128</v>
      </c>
      <c r="AB124">
        <v>3371</v>
      </c>
      <c r="AC124">
        <v>50</v>
      </c>
    </row>
    <row r="125" spans="1:29" x14ac:dyDescent="0.25">
      <c r="A125">
        <v>20230824</v>
      </c>
      <c r="B125">
        <v>20</v>
      </c>
      <c r="C125">
        <f>VLOOKUP(B125,Sheet1!D$2:E$20,2,FALSE)</f>
        <v>9</v>
      </c>
      <c r="D125" t="s">
        <v>23</v>
      </c>
      <c r="E125" t="str">
        <f>VLOOKUP(D125,[1]Sheet1!A$2:B$16,2,FALSE)</f>
        <v>Initial</v>
      </c>
      <c r="F125">
        <v>13.33</v>
      </c>
      <c r="G125">
        <v>242</v>
      </c>
      <c r="H125">
        <v>4401</v>
      </c>
      <c r="I125">
        <v>34381</v>
      </c>
      <c r="J125">
        <v>211.1</v>
      </c>
      <c r="K125">
        <v>894</v>
      </c>
      <c r="L125">
        <v>7363</v>
      </c>
      <c r="M125">
        <v>253</v>
      </c>
      <c r="N125">
        <v>0.06</v>
      </c>
      <c r="O125">
        <v>540376</v>
      </c>
      <c r="P125">
        <v>2825270</v>
      </c>
      <c r="Q125">
        <v>20590</v>
      </c>
      <c r="R125">
        <v>1.01</v>
      </c>
      <c r="S125">
        <v>58706</v>
      </c>
      <c r="T125">
        <v>553891</v>
      </c>
      <c r="U125">
        <v>20162</v>
      </c>
      <c r="V125">
        <v>6.47</v>
      </c>
      <c r="W125">
        <v>5718</v>
      </c>
      <c r="X125">
        <v>74275</v>
      </c>
      <c r="Y125">
        <v>4021</v>
      </c>
      <c r="Z125">
        <v>107.8</v>
      </c>
      <c r="AA125">
        <v>147</v>
      </c>
      <c r="AB125">
        <v>2722</v>
      </c>
      <c r="AC125">
        <v>38</v>
      </c>
    </row>
    <row r="126" spans="1:29" x14ac:dyDescent="0.25">
      <c r="A126">
        <v>20230824</v>
      </c>
      <c r="B126">
        <v>20</v>
      </c>
      <c r="C126">
        <f>VLOOKUP(B126,Sheet1!D$2:E$20,2,FALSE)</f>
        <v>9</v>
      </c>
      <c r="D126" t="s">
        <v>28</v>
      </c>
      <c r="E126" t="str">
        <f>VLOOKUP(D126,[1]Sheet1!A$2:B$16,2,FALSE)</f>
        <v>Initial</v>
      </c>
      <c r="F126">
        <v>12.74</v>
      </c>
      <c r="G126">
        <v>222</v>
      </c>
      <c r="H126">
        <v>4298</v>
      </c>
      <c r="I126">
        <v>32500</v>
      </c>
      <c r="J126">
        <v>281.52</v>
      </c>
      <c r="K126">
        <v>553</v>
      </c>
      <c r="L126">
        <v>5469</v>
      </c>
      <c r="M126">
        <v>134</v>
      </c>
      <c r="N126">
        <v>0.05</v>
      </c>
      <c r="O126">
        <v>374746</v>
      </c>
      <c r="P126">
        <v>2855489</v>
      </c>
      <c r="Q126">
        <v>5476</v>
      </c>
      <c r="R126">
        <v>1.01</v>
      </c>
      <c r="S126">
        <v>53887</v>
      </c>
      <c r="T126">
        <v>573672</v>
      </c>
      <c r="U126">
        <v>10030</v>
      </c>
      <c r="V126">
        <v>5.81</v>
      </c>
      <c r="W126">
        <v>5721</v>
      </c>
      <c r="X126">
        <v>75401</v>
      </c>
      <c r="Y126">
        <v>3194</v>
      </c>
      <c r="Z126">
        <v>110.62</v>
      </c>
      <c r="AA126">
        <v>118</v>
      </c>
      <c r="AB126">
        <v>2633</v>
      </c>
      <c r="AC126">
        <v>34</v>
      </c>
    </row>
    <row r="127" spans="1:29" x14ac:dyDescent="0.25">
      <c r="A127">
        <v>20230824</v>
      </c>
      <c r="B127">
        <v>20</v>
      </c>
      <c r="C127">
        <f>VLOOKUP(B127,Sheet1!D$2:E$20,2,FALSE)</f>
        <v>9</v>
      </c>
      <c r="D127" t="s">
        <v>29</v>
      </c>
      <c r="E127" t="str">
        <f>VLOOKUP(D127,[1]Sheet1!A$2:B$16,2,FALSE)</f>
        <v>Initial</v>
      </c>
      <c r="F127">
        <v>14.14</v>
      </c>
      <c r="G127">
        <v>204</v>
      </c>
      <c r="H127">
        <v>4373</v>
      </c>
      <c r="I127">
        <v>31388</v>
      </c>
      <c r="J127">
        <v>300.2</v>
      </c>
      <c r="K127">
        <v>505</v>
      </c>
      <c r="L127">
        <v>5554</v>
      </c>
      <c r="M127">
        <v>120</v>
      </c>
      <c r="N127">
        <v>0.04</v>
      </c>
      <c r="O127">
        <v>276960</v>
      </c>
      <c r="P127">
        <v>2967656</v>
      </c>
      <c r="Q127">
        <v>3703</v>
      </c>
      <c r="R127">
        <v>1.05</v>
      </c>
      <c r="S127">
        <v>57807</v>
      </c>
      <c r="T127">
        <v>634593</v>
      </c>
      <c r="U127">
        <v>5613</v>
      </c>
      <c r="V127">
        <v>6.51</v>
      </c>
      <c r="W127">
        <v>5633</v>
      </c>
      <c r="X127">
        <v>76079</v>
      </c>
      <c r="Y127">
        <v>3259</v>
      </c>
      <c r="Z127">
        <v>120.88</v>
      </c>
      <c r="AA127">
        <v>105</v>
      </c>
      <c r="AB127">
        <v>2636</v>
      </c>
      <c r="AC127">
        <v>35</v>
      </c>
    </row>
    <row r="128" spans="1:29" x14ac:dyDescent="0.25">
      <c r="A128">
        <v>20230824</v>
      </c>
      <c r="B128">
        <v>21</v>
      </c>
      <c r="C128">
        <f>VLOOKUP(B128,Sheet1!D$2:E$20,2,FALSE)</f>
        <v>10</v>
      </c>
      <c r="D128" t="s">
        <v>28</v>
      </c>
      <c r="E128" t="str">
        <f>VLOOKUP(D128,[1]Sheet1!A$2:B$16,2,FALSE)</f>
        <v>Initial</v>
      </c>
      <c r="F128">
        <v>22.65</v>
      </c>
      <c r="G128">
        <v>174</v>
      </c>
      <c r="H128">
        <v>3552</v>
      </c>
      <c r="I128">
        <v>38118</v>
      </c>
      <c r="J128">
        <v>447.09</v>
      </c>
      <c r="K128">
        <v>516</v>
      </c>
      <c r="L128">
        <v>4569</v>
      </c>
      <c r="M128">
        <v>184</v>
      </c>
      <c r="N128">
        <v>0.05</v>
      </c>
      <c r="O128">
        <v>432934</v>
      </c>
      <c r="P128">
        <v>2926821</v>
      </c>
      <c r="Q128">
        <v>376934</v>
      </c>
      <c r="R128">
        <v>1.3</v>
      </c>
      <c r="S128">
        <v>64387</v>
      </c>
      <c r="T128">
        <v>567937</v>
      </c>
      <c r="U128">
        <v>17803</v>
      </c>
      <c r="V128">
        <v>7.97</v>
      </c>
      <c r="W128">
        <v>5423</v>
      </c>
      <c r="X128">
        <v>66273</v>
      </c>
      <c r="Y128">
        <v>3580</v>
      </c>
      <c r="Z128">
        <v>228.3</v>
      </c>
      <c r="AA128">
        <v>88</v>
      </c>
      <c r="AB128">
        <v>2218</v>
      </c>
      <c r="AC128">
        <v>28</v>
      </c>
    </row>
    <row r="129" spans="1:29" x14ac:dyDescent="0.25">
      <c r="A129">
        <v>20230824</v>
      </c>
      <c r="B129">
        <v>21</v>
      </c>
      <c r="C129">
        <f>VLOOKUP(B129,Sheet1!D$2:E$20,2,FALSE)</f>
        <v>10</v>
      </c>
      <c r="D129" t="s">
        <v>29</v>
      </c>
      <c r="E129" t="str">
        <f>VLOOKUP(D129,[1]Sheet1!A$2:B$16,2,FALSE)</f>
        <v>Initial</v>
      </c>
      <c r="F129">
        <v>23.62</v>
      </c>
      <c r="G129">
        <v>147</v>
      </c>
      <c r="H129">
        <v>3648</v>
      </c>
      <c r="I129">
        <v>54042</v>
      </c>
      <c r="J129">
        <v>482.47</v>
      </c>
      <c r="K129">
        <v>488</v>
      </c>
      <c r="L129">
        <v>4284</v>
      </c>
      <c r="M129">
        <v>202</v>
      </c>
      <c r="N129">
        <v>0.06</v>
      </c>
      <c r="O129">
        <v>450687</v>
      </c>
      <c r="P129">
        <v>3004356</v>
      </c>
      <c r="Q129">
        <v>8675</v>
      </c>
      <c r="R129">
        <v>1.2</v>
      </c>
      <c r="S129">
        <v>62112</v>
      </c>
      <c r="T129">
        <v>574147</v>
      </c>
      <c r="U129">
        <v>21824</v>
      </c>
      <c r="V129">
        <v>8.44</v>
      </c>
      <c r="W129">
        <v>5282</v>
      </c>
      <c r="X129">
        <v>64982</v>
      </c>
      <c r="Y129">
        <v>4672</v>
      </c>
      <c r="Z129">
        <v>232.45</v>
      </c>
      <c r="AA129">
        <v>86</v>
      </c>
      <c r="AB129">
        <v>2180</v>
      </c>
      <c r="AC129">
        <v>28</v>
      </c>
    </row>
    <row r="130" spans="1:29" x14ac:dyDescent="0.25">
      <c r="A130">
        <v>20230824</v>
      </c>
      <c r="B130">
        <v>20</v>
      </c>
      <c r="C130">
        <f>VLOOKUP(B130,Sheet1!D$2:E$20,2,FALSE)</f>
        <v>9</v>
      </c>
      <c r="D130" t="s">
        <v>25</v>
      </c>
      <c r="E130" t="str">
        <f>VLOOKUP(D130,[1]Sheet1!A$2:B$16,2,FALSE)</f>
        <v>Control</v>
      </c>
      <c r="F130">
        <v>51.97</v>
      </c>
      <c r="G130">
        <v>191</v>
      </c>
      <c r="H130">
        <v>5355</v>
      </c>
      <c r="I130">
        <v>58875</v>
      </c>
      <c r="J130">
        <v>527.04</v>
      </c>
      <c r="K130">
        <v>448</v>
      </c>
      <c r="L130">
        <v>4742</v>
      </c>
      <c r="M130">
        <v>413</v>
      </c>
      <c r="N130">
        <v>0.03</v>
      </c>
      <c r="O130">
        <v>371791</v>
      </c>
      <c r="P130">
        <v>3900134</v>
      </c>
      <c r="Q130">
        <v>4142</v>
      </c>
      <c r="R130">
        <v>1.48</v>
      </c>
      <c r="S130">
        <v>44800</v>
      </c>
      <c r="T130">
        <v>464681</v>
      </c>
      <c r="U130">
        <v>91971</v>
      </c>
      <c r="V130">
        <v>13.77</v>
      </c>
      <c r="W130">
        <v>5399</v>
      </c>
      <c r="X130">
        <v>81060</v>
      </c>
      <c r="Y130">
        <v>5023</v>
      </c>
      <c r="Z130">
        <v>181.34</v>
      </c>
      <c r="AA130">
        <v>103</v>
      </c>
      <c r="AB130">
        <v>2374</v>
      </c>
      <c r="AC130">
        <v>27</v>
      </c>
    </row>
    <row r="131" spans="1:29" x14ac:dyDescent="0.25">
      <c r="A131">
        <v>20230824</v>
      </c>
      <c r="B131">
        <v>20</v>
      </c>
      <c r="C131">
        <f>VLOOKUP(B131,Sheet1!D$2:E$20,2,FALSE)</f>
        <v>9</v>
      </c>
      <c r="D131" t="s">
        <v>31</v>
      </c>
      <c r="E131" t="str">
        <f>VLOOKUP(D131,[1]Sheet1!A$2:B$16,2,FALSE)</f>
        <v>Control</v>
      </c>
      <c r="F131">
        <v>43.53</v>
      </c>
      <c r="G131">
        <v>148</v>
      </c>
      <c r="H131">
        <v>4299</v>
      </c>
      <c r="I131">
        <v>49629</v>
      </c>
      <c r="J131">
        <v>735.49</v>
      </c>
      <c r="K131">
        <v>297</v>
      </c>
      <c r="L131">
        <v>2980</v>
      </c>
      <c r="M131">
        <v>271</v>
      </c>
      <c r="N131">
        <v>0.02</v>
      </c>
      <c r="O131">
        <v>343001</v>
      </c>
      <c r="P131">
        <v>2459846</v>
      </c>
      <c r="Q131">
        <v>10526</v>
      </c>
      <c r="R131">
        <v>1.2</v>
      </c>
      <c r="S131">
        <v>54991</v>
      </c>
      <c r="T131">
        <v>496145</v>
      </c>
      <c r="U131">
        <v>111537</v>
      </c>
      <c r="V131">
        <v>11.28</v>
      </c>
      <c r="W131">
        <v>5206</v>
      </c>
      <c r="X131">
        <v>70905</v>
      </c>
      <c r="Y131">
        <v>4382</v>
      </c>
      <c r="Z131">
        <v>229.22</v>
      </c>
      <c r="AA131">
        <v>80</v>
      </c>
      <c r="AB131">
        <v>2223</v>
      </c>
      <c r="AC131">
        <v>30</v>
      </c>
    </row>
    <row r="132" spans="1:29" x14ac:dyDescent="0.25">
      <c r="A132">
        <v>20230824</v>
      </c>
      <c r="B132">
        <v>20</v>
      </c>
      <c r="C132">
        <f>VLOOKUP(B132,Sheet1!D$2:E$20,2,FALSE)</f>
        <v>9</v>
      </c>
      <c r="D132" t="s">
        <v>32</v>
      </c>
      <c r="E132" t="str">
        <f>VLOOKUP(D132,[1]Sheet1!A$2:B$16,2,FALSE)</f>
        <v>Control</v>
      </c>
      <c r="F132">
        <v>41.85</v>
      </c>
      <c r="G132">
        <v>149</v>
      </c>
      <c r="H132">
        <v>4245</v>
      </c>
      <c r="I132">
        <v>51434</v>
      </c>
      <c r="J132">
        <v>1028.18</v>
      </c>
      <c r="K132">
        <v>246</v>
      </c>
      <c r="L132">
        <v>2334</v>
      </c>
      <c r="M132">
        <v>213</v>
      </c>
      <c r="N132">
        <v>0.04</v>
      </c>
      <c r="O132">
        <v>444482</v>
      </c>
      <c r="P132">
        <v>3545670</v>
      </c>
      <c r="Q132">
        <v>20154</v>
      </c>
      <c r="R132">
        <v>1.37</v>
      </c>
      <c r="S132">
        <v>50685</v>
      </c>
      <c r="T132">
        <v>509794</v>
      </c>
      <c r="U132">
        <v>88988</v>
      </c>
      <c r="V132">
        <v>12.1</v>
      </c>
      <c r="W132">
        <v>4848</v>
      </c>
      <c r="X132">
        <v>66836</v>
      </c>
      <c r="Y132">
        <v>5136</v>
      </c>
      <c r="Z132">
        <v>193.78</v>
      </c>
      <c r="AA132">
        <v>84</v>
      </c>
      <c r="AB132">
        <v>2127</v>
      </c>
      <c r="AC132">
        <v>34</v>
      </c>
    </row>
    <row r="133" spans="1:29" x14ac:dyDescent="0.25">
      <c r="A133">
        <v>20230824</v>
      </c>
      <c r="B133">
        <v>20</v>
      </c>
      <c r="C133">
        <f>VLOOKUP(B133,Sheet1!D$2:E$20,2,FALSE)</f>
        <v>9</v>
      </c>
      <c r="D133" t="s">
        <v>27</v>
      </c>
      <c r="E133" t="str">
        <f>VLOOKUP(D133,[1]Sheet1!A$2:B$16,2,FALSE)</f>
        <v>NaOH</v>
      </c>
      <c r="F133">
        <v>64.62</v>
      </c>
      <c r="G133">
        <v>212</v>
      </c>
      <c r="H133">
        <v>7123</v>
      </c>
      <c r="I133">
        <v>103023</v>
      </c>
      <c r="J133">
        <v>1494.3</v>
      </c>
      <c r="K133">
        <v>219</v>
      </c>
      <c r="L133">
        <v>2727</v>
      </c>
      <c r="M133">
        <v>176</v>
      </c>
      <c r="N133">
        <v>7.0000000000000007E-2</v>
      </c>
      <c r="O133">
        <v>349328</v>
      </c>
      <c r="P133">
        <v>3528660</v>
      </c>
      <c r="Q133">
        <v>4162</v>
      </c>
      <c r="R133">
        <v>1.97</v>
      </c>
      <c r="S133">
        <v>42982</v>
      </c>
      <c r="T133">
        <v>538559</v>
      </c>
      <c r="U133">
        <v>57882</v>
      </c>
      <c r="V133">
        <v>13.92</v>
      </c>
      <c r="W133">
        <v>6410</v>
      </c>
      <c r="X133">
        <v>117188</v>
      </c>
      <c r="Y133">
        <v>7560</v>
      </c>
      <c r="Z133">
        <v>255.74</v>
      </c>
      <c r="AA133">
        <v>91</v>
      </c>
      <c r="AB133">
        <v>2465</v>
      </c>
      <c r="AC133">
        <v>37</v>
      </c>
    </row>
    <row r="134" spans="1:29" x14ac:dyDescent="0.25">
      <c r="A134">
        <v>20230824</v>
      </c>
      <c r="B134">
        <v>20</v>
      </c>
      <c r="C134">
        <f>VLOOKUP(B134,Sheet1!D$2:E$20,2,FALSE)</f>
        <v>9</v>
      </c>
      <c r="D134" t="s">
        <v>36</v>
      </c>
      <c r="E134" t="str">
        <f>VLOOKUP(D134,[1]Sheet1!A$2:B$16,2,FALSE)</f>
        <v>NaOH</v>
      </c>
      <c r="F134">
        <v>64.81</v>
      </c>
      <c r="G134">
        <v>262</v>
      </c>
      <c r="H134">
        <v>8813</v>
      </c>
      <c r="I134">
        <v>134155</v>
      </c>
      <c r="J134">
        <v>1437.06</v>
      </c>
      <c r="K134">
        <v>254</v>
      </c>
      <c r="L134">
        <v>3073</v>
      </c>
      <c r="M134">
        <v>192</v>
      </c>
      <c r="N134">
        <v>0.08</v>
      </c>
      <c r="O134">
        <v>441051</v>
      </c>
      <c r="P134">
        <v>2981493</v>
      </c>
      <c r="Q134">
        <v>22175</v>
      </c>
      <c r="R134">
        <v>2.65</v>
      </c>
      <c r="S134">
        <v>36880</v>
      </c>
      <c r="T134">
        <v>502596</v>
      </c>
      <c r="U134">
        <v>28107</v>
      </c>
      <c r="V134">
        <v>13.04</v>
      </c>
      <c r="W134">
        <v>6742</v>
      </c>
      <c r="X134">
        <v>129710</v>
      </c>
      <c r="Y134">
        <v>11918</v>
      </c>
      <c r="Z134">
        <v>273.12</v>
      </c>
      <c r="AA134">
        <v>101</v>
      </c>
      <c r="AB134">
        <v>2521</v>
      </c>
      <c r="AC134">
        <v>39</v>
      </c>
    </row>
    <row r="135" spans="1:29" x14ac:dyDescent="0.25">
      <c r="A135">
        <v>20230824</v>
      </c>
      <c r="B135">
        <v>20</v>
      </c>
      <c r="C135">
        <f>VLOOKUP(B135,Sheet1!D$2:E$20,2,FALSE)</f>
        <v>9</v>
      </c>
      <c r="D135" t="s">
        <v>37</v>
      </c>
      <c r="E135" t="str">
        <f>VLOOKUP(D135,[1]Sheet1!A$2:B$16,2,FALSE)</f>
        <v>NaOH</v>
      </c>
      <c r="F135">
        <v>69.34</v>
      </c>
      <c r="G135">
        <v>270</v>
      </c>
      <c r="H135">
        <v>7272</v>
      </c>
      <c r="I135">
        <v>56497</v>
      </c>
      <c r="J135">
        <v>1056.7</v>
      </c>
      <c r="K135">
        <v>318</v>
      </c>
      <c r="L135">
        <v>3562</v>
      </c>
      <c r="M135">
        <v>182</v>
      </c>
      <c r="N135">
        <v>0.08</v>
      </c>
      <c r="O135">
        <v>391301</v>
      </c>
      <c r="P135">
        <v>3007200</v>
      </c>
      <c r="Q135">
        <v>3247</v>
      </c>
      <c r="R135">
        <v>2.4700000000000002</v>
      </c>
      <c r="S135">
        <v>38421</v>
      </c>
      <c r="T135">
        <v>480364</v>
      </c>
      <c r="U135">
        <v>28607</v>
      </c>
      <c r="V135">
        <v>12.84</v>
      </c>
      <c r="W135">
        <v>6857</v>
      </c>
      <c r="X135">
        <v>111567</v>
      </c>
      <c r="Y135">
        <v>7485</v>
      </c>
      <c r="Z135">
        <v>243.64</v>
      </c>
      <c r="AA135">
        <v>105</v>
      </c>
      <c r="AB135">
        <v>2385</v>
      </c>
      <c r="AC135">
        <v>29</v>
      </c>
    </row>
    <row r="136" spans="1:29" x14ac:dyDescent="0.25">
      <c r="A136">
        <v>20230824</v>
      </c>
      <c r="B136">
        <v>20</v>
      </c>
      <c r="C136">
        <f>VLOOKUP(B136,Sheet1!D$2:E$20,2,FALSE)</f>
        <v>9</v>
      </c>
      <c r="D136" t="s">
        <v>24</v>
      </c>
      <c r="E136" t="str">
        <f>VLOOKUP(D136,[1]Sheet1!A$2:B$16,2,FALSE)</f>
        <v>Olivine</v>
      </c>
      <c r="F136">
        <v>6.66</v>
      </c>
      <c r="G136">
        <v>324</v>
      </c>
      <c r="H136">
        <v>6426</v>
      </c>
      <c r="I136">
        <v>62316</v>
      </c>
      <c r="J136">
        <v>595.20000000000005</v>
      </c>
      <c r="K136">
        <v>1529</v>
      </c>
      <c r="L136">
        <v>3204</v>
      </c>
      <c r="M136">
        <v>79</v>
      </c>
      <c r="N136">
        <v>0.04</v>
      </c>
      <c r="O136">
        <v>482200</v>
      </c>
      <c r="P136">
        <v>2855296</v>
      </c>
      <c r="Q136">
        <v>6425</v>
      </c>
      <c r="R136">
        <v>2.68</v>
      </c>
      <c r="S136">
        <v>37228</v>
      </c>
      <c r="T136">
        <v>392794</v>
      </c>
      <c r="U136">
        <v>496</v>
      </c>
      <c r="V136">
        <v>3.92</v>
      </c>
      <c r="W136">
        <v>8395</v>
      </c>
      <c r="X136">
        <v>130876</v>
      </c>
      <c r="Y136">
        <v>1688</v>
      </c>
      <c r="Z136">
        <v>3.43</v>
      </c>
      <c r="AA136">
        <v>418</v>
      </c>
      <c r="AB136">
        <v>2084</v>
      </c>
      <c r="AC136">
        <v>254</v>
      </c>
    </row>
    <row r="137" spans="1:29" x14ac:dyDescent="0.25">
      <c r="A137">
        <v>20230824</v>
      </c>
      <c r="B137">
        <v>20</v>
      </c>
      <c r="C137">
        <f>VLOOKUP(B137,Sheet1!D$2:E$20,2,FALSE)</f>
        <v>9</v>
      </c>
      <c r="D137" t="s">
        <v>33</v>
      </c>
      <c r="E137" t="str">
        <f>VLOOKUP(D137,[1]Sheet1!A$2:B$16,2,FALSE)</f>
        <v>Olivine</v>
      </c>
      <c r="F137">
        <v>7.33</v>
      </c>
      <c r="G137">
        <v>316</v>
      </c>
      <c r="H137">
        <v>5771</v>
      </c>
      <c r="I137">
        <v>69360</v>
      </c>
      <c r="J137">
        <v>417.87</v>
      </c>
      <c r="K137">
        <v>1884</v>
      </c>
      <c r="L137">
        <v>6232</v>
      </c>
      <c r="M137">
        <v>98</v>
      </c>
      <c r="N137">
        <v>0.02</v>
      </c>
      <c r="O137">
        <v>472210</v>
      </c>
      <c r="P137">
        <v>3268848</v>
      </c>
      <c r="Q137">
        <v>9415</v>
      </c>
      <c r="R137">
        <v>3.02</v>
      </c>
      <c r="S137">
        <v>38092</v>
      </c>
      <c r="T137">
        <v>457762</v>
      </c>
      <c r="U137">
        <v>453</v>
      </c>
      <c r="V137">
        <v>6.23</v>
      </c>
      <c r="W137">
        <v>8104</v>
      </c>
      <c r="X137">
        <v>154826</v>
      </c>
      <c r="Y137">
        <v>1036</v>
      </c>
      <c r="Z137">
        <v>6.12</v>
      </c>
      <c r="AA137">
        <v>368</v>
      </c>
      <c r="AB137">
        <v>2245</v>
      </c>
      <c r="AC137">
        <v>154</v>
      </c>
    </row>
    <row r="138" spans="1:29" x14ac:dyDescent="0.25">
      <c r="A138">
        <v>20230824</v>
      </c>
      <c r="B138">
        <v>20</v>
      </c>
      <c r="C138">
        <f>VLOOKUP(B138,Sheet1!D$2:E$20,2,FALSE)</f>
        <v>9</v>
      </c>
      <c r="D138" t="s">
        <v>34</v>
      </c>
      <c r="E138" t="str">
        <f>VLOOKUP(D138,[1]Sheet1!A$2:B$16,2,FALSE)</f>
        <v>Olivine</v>
      </c>
      <c r="F138">
        <v>7.21</v>
      </c>
      <c r="G138">
        <v>245</v>
      </c>
      <c r="H138">
        <v>6739</v>
      </c>
      <c r="I138">
        <v>101471</v>
      </c>
      <c r="J138">
        <v>84.1</v>
      </c>
      <c r="K138">
        <v>8902</v>
      </c>
      <c r="L138">
        <v>20926</v>
      </c>
      <c r="M138">
        <v>474</v>
      </c>
      <c r="N138">
        <v>0.04</v>
      </c>
      <c r="O138">
        <v>597314</v>
      </c>
      <c r="P138">
        <v>4119453</v>
      </c>
      <c r="Q138">
        <v>19904</v>
      </c>
      <c r="R138">
        <v>2.21</v>
      </c>
      <c r="S138">
        <v>36879</v>
      </c>
      <c r="T138">
        <v>429677</v>
      </c>
      <c r="U138">
        <v>515</v>
      </c>
      <c r="V138">
        <v>4.42</v>
      </c>
      <c r="W138">
        <v>8514</v>
      </c>
      <c r="X138">
        <v>130519</v>
      </c>
      <c r="Y138">
        <v>1480</v>
      </c>
      <c r="Z138">
        <v>4.17</v>
      </c>
      <c r="AA138">
        <v>336</v>
      </c>
      <c r="AB138">
        <v>2297</v>
      </c>
      <c r="AC138">
        <v>199</v>
      </c>
    </row>
    <row r="139" spans="1:29" x14ac:dyDescent="0.25">
      <c r="A139">
        <v>20230824</v>
      </c>
      <c r="B139">
        <v>20</v>
      </c>
      <c r="C139">
        <f>VLOOKUP(B139,Sheet1!D$2:E$20,2,FALSE)</f>
        <v>9</v>
      </c>
      <c r="D139" t="s">
        <v>26</v>
      </c>
      <c r="E139" t="str">
        <f>VLOOKUP(D139,[1]Sheet1!A$2:B$16,2,FALSE)</f>
        <v>Slag</v>
      </c>
      <c r="F139">
        <v>58.68</v>
      </c>
      <c r="G139">
        <v>434</v>
      </c>
      <c r="H139">
        <v>10770</v>
      </c>
      <c r="I139">
        <v>158254</v>
      </c>
      <c r="J139">
        <v>299.95</v>
      </c>
      <c r="K139">
        <v>1249</v>
      </c>
      <c r="L139">
        <v>15743</v>
      </c>
      <c r="M139">
        <v>2378</v>
      </c>
      <c r="N139">
        <v>0.17</v>
      </c>
      <c r="O139">
        <v>324422</v>
      </c>
      <c r="P139">
        <v>3533509</v>
      </c>
      <c r="Q139">
        <v>8529</v>
      </c>
      <c r="R139">
        <v>3.9</v>
      </c>
      <c r="S139">
        <v>38242</v>
      </c>
      <c r="T139">
        <v>540455</v>
      </c>
      <c r="U139">
        <v>64438</v>
      </c>
      <c r="V139">
        <v>10.74</v>
      </c>
      <c r="W139">
        <v>7665</v>
      </c>
      <c r="X139">
        <v>127244</v>
      </c>
      <c r="Y139">
        <v>39389</v>
      </c>
      <c r="Z139">
        <v>242.59</v>
      </c>
      <c r="AA139">
        <v>140</v>
      </c>
      <c r="AB139">
        <v>2670</v>
      </c>
      <c r="AC139">
        <v>53</v>
      </c>
    </row>
    <row r="140" spans="1:29" x14ac:dyDescent="0.25">
      <c r="A140">
        <v>20230824</v>
      </c>
      <c r="B140">
        <v>20</v>
      </c>
      <c r="C140">
        <f>VLOOKUP(B140,Sheet1!D$2:E$20,2,FALSE)</f>
        <v>9</v>
      </c>
      <c r="D140" t="s">
        <v>30</v>
      </c>
      <c r="E140" t="str">
        <f>VLOOKUP(D140,[1]Sheet1!A$2:B$16,2,FALSE)</f>
        <v>Slag</v>
      </c>
      <c r="F140">
        <v>56.44</v>
      </c>
      <c r="G140">
        <v>444</v>
      </c>
      <c r="H140">
        <v>10173</v>
      </c>
      <c r="I140">
        <v>115711</v>
      </c>
      <c r="J140">
        <v>279.27</v>
      </c>
      <c r="K140">
        <v>1333</v>
      </c>
      <c r="L140">
        <v>17207</v>
      </c>
      <c r="M140">
        <v>1937</v>
      </c>
      <c r="N140">
        <v>0.1</v>
      </c>
      <c r="O140">
        <v>385884</v>
      </c>
      <c r="P140">
        <v>3645920</v>
      </c>
      <c r="Q140">
        <v>192574</v>
      </c>
      <c r="R140">
        <v>4.0199999999999996</v>
      </c>
      <c r="S140">
        <v>38429</v>
      </c>
      <c r="T140">
        <v>525912</v>
      </c>
      <c r="U140">
        <v>34376</v>
      </c>
      <c r="V140">
        <v>11.89</v>
      </c>
      <c r="W140">
        <v>7838</v>
      </c>
      <c r="X140">
        <v>132310</v>
      </c>
      <c r="Y140">
        <v>30740</v>
      </c>
      <c r="Z140">
        <v>229.64</v>
      </c>
      <c r="AA140">
        <v>148</v>
      </c>
      <c r="AB140">
        <v>2805</v>
      </c>
      <c r="AC140">
        <v>47</v>
      </c>
    </row>
    <row r="141" spans="1:29" x14ac:dyDescent="0.25">
      <c r="A141">
        <v>20230824</v>
      </c>
      <c r="B141">
        <v>20</v>
      </c>
      <c r="C141">
        <f>VLOOKUP(B141,Sheet1!D$2:E$20,2,FALSE)</f>
        <v>9</v>
      </c>
      <c r="D141" t="s">
        <v>35</v>
      </c>
      <c r="E141" t="str">
        <f>VLOOKUP(D141,[1]Sheet1!A$2:B$16,2,FALSE)</f>
        <v>Slag</v>
      </c>
      <c r="F141">
        <v>60.87</v>
      </c>
      <c r="G141">
        <v>451</v>
      </c>
      <c r="H141">
        <v>9998</v>
      </c>
      <c r="I141">
        <v>121716</v>
      </c>
      <c r="J141">
        <v>300.51</v>
      </c>
      <c r="K141">
        <v>1242</v>
      </c>
      <c r="L141">
        <v>15540</v>
      </c>
      <c r="M141">
        <v>1357</v>
      </c>
      <c r="N141">
        <v>0.17</v>
      </c>
      <c r="O141">
        <v>393239</v>
      </c>
      <c r="P141">
        <v>3501923</v>
      </c>
      <c r="Q141">
        <v>23921</v>
      </c>
      <c r="R141">
        <v>3.52</v>
      </c>
      <c r="S141">
        <v>43575</v>
      </c>
      <c r="T141">
        <v>605370</v>
      </c>
      <c r="U141">
        <v>39772</v>
      </c>
      <c r="V141">
        <v>10.11</v>
      </c>
      <c r="W141">
        <v>7412</v>
      </c>
      <c r="X141">
        <v>124477</v>
      </c>
      <c r="Y141">
        <v>24540</v>
      </c>
      <c r="Z141">
        <v>232.61</v>
      </c>
      <c r="AA141">
        <v>132</v>
      </c>
      <c r="AB141">
        <v>2484</v>
      </c>
      <c r="AC141">
        <v>52</v>
      </c>
    </row>
    <row r="142" spans="1:29" x14ac:dyDescent="0.25">
      <c r="A142">
        <v>20230824</v>
      </c>
      <c r="B142">
        <v>21</v>
      </c>
      <c r="C142">
        <f>VLOOKUP(B142,Sheet1!D$2:E$20,2,FALSE)</f>
        <v>10</v>
      </c>
      <c r="D142" t="s">
        <v>25</v>
      </c>
      <c r="E142" t="str">
        <f>VLOOKUP(D142,[1]Sheet1!A$2:B$16,2,FALSE)</f>
        <v>Control</v>
      </c>
      <c r="F142">
        <v>75.010000000000005</v>
      </c>
      <c r="G142">
        <v>183</v>
      </c>
      <c r="H142">
        <v>4364</v>
      </c>
      <c r="I142">
        <v>48386</v>
      </c>
      <c r="J142">
        <v>568.04999999999995</v>
      </c>
      <c r="K142">
        <v>378</v>
      </c>
      <c r="L142">
        <v>3501</v>
      </c>
      <c r="M142">
        <v>602</v>
      </c>
      <c r="N142">
        <v>0.02</v>
      </c>
      <c r="O142">
        <v>417208</v>
      </c>
      <c r="P142">
        <v>2862744</v>
      </c>
      <c r="Q142">
        <v>46271</v>
      </c>
      <c r="R142">
        <v>0.41</v>
      </c>
      <c r="S142">
        <v>51086</v>
      </c>
      <c r="T142">
        <v>315915</v>
      </c>
      <c r="U142">
        <v>487612</v>
      </c>
      <c r="V142">
        <v>8.14</v>
      </c>
      <c r="W142">
        <v>5509</v>
      </c>
      <c r="X142">
        <v>73590</v>
      </c>
      <c r="Y142">
        <v>12761</v>
      </c>
      <c r="Z142">
        <v>509.41</v>
      </c>
      <c r="AA142">
        <v>124</v>
      </c>
      <c r="AB142">
        <v>2229</v>
      </c>
      <c r="AC142">
        <v>40</v>
      </c>
    </row>
    <row r="143" spans="1:29" x14ac:dyDescent="0.25">
      <c r="A143">
        <v>20230824</v>
      </c>
      <c r="B143">
        <v>21</v>
      </c>
      <c r="C143">
        <f>VLOOKUP(B143,Sheet1!D$2:E$20,2,FALSE)</f>
        <v>10</v>
      </c>
      <c r="D143" t="s">
        <v>31</v>
      </c>
      <c r="E143" t="str">
        <f>VLOOKUP(D143,[1]Sheet1!A$2:B$16,2,FALSE)</f>
        <v>Control</v>
      </c>
      <c r="F143">
        <v>85.66</v>
      </c>
      <c r="G143">
        <v>199</v>
      </c>
      <c r="H143">
        <v>4840</v>
      </c>
      <c r="I143">
        <v>63126</v>
      </c>
      <c r="J143">
        <v>638.59</v>
      </c>
      <c r="K143">
        <v>338</v>
      </c>
      <c r="L143">
        <v>3800</v>
      </c>
      <c r="M143">
        <v>384</v>
      </c>
      <c r="N143">
        <v>0.02</v>
      </c>
      <c r="O143">
        <v>327194</v>
      </c>
      <c r="P143">
        <v>2872476</v>
      </c>
      <c r="Q143">
        <v>2759</v>
      </c>
      <c r="R143">
        <v>0.35</v>
      </c>
      <c r="S143">
        <v>54384</v>
      </c>
      <c r="T143">
        <v>371662</v>
      </c>
      <c r="U143">
        <v>387341</v>
      </c>
      <c r="V143">
        <v>9.17</v>
      </c>
      <c r="W143">
        <v>5698</v>
      </c>
      <c r="X143">
        <v>79874</v>
      </c>
      <c r="Y143">
        <v>6914</v>
      </c>
      <c r="Z143">
        <v>578.54999999999995</v>
      </c>
      <c r="AA143">
        <v>136</v>
      </c>
      <c r="AB143">
        <v>2509</v>
      </c>
      <c r="AC143">
        <v>43</v>
      </c>
    </row>
    <row r="144" spans="1:29" x14ac:dyDescent="0.25">
      <c r="A144">
        <v>20230824</v>
      </c>
      <c r="B144">
        <v>21</v>
      </c>
      <c r="C144">
        <f>VLOOKUP(B144,Sheet1!D$2:E$20,2,FALSE)</f>
        <v>10</v>
      </c>
      <c r="D144" t="s">
        <v>32</v>
      </c>
      <c r="E144" t="str">
        <f>VLOOKUP(D144,[1]Sheet1!A$2:B$16,2,FALSE)</f>
        <v>Control</v>
      </c>
      <c r="F144">
        <v>80.39</v>
      </c>
      <c r="G144">
        <v>201</v>
      </c>
      <c r="H144">
        <v>4307</v>
      </c>
      <c r="I144">
        <v>39380</v>
      </c>
      <c r="J144">
        <v>704.39</v>
      </c>
      <c r="K144">
        <v>376</v>
      </c>
      <c r="L144">
        <v>3442</v>
      </c>
      <c r="M144">
        <v>334</v>
      </c>
      <c r="N144">
        <v>0.03</v>
      </c>
      <c r="O144">
        <v>621347</v>
      </c>
      <c r="P144">
        <v>2866248</v>
      </c>
      <c r="Q144">
        <v>559998</v>
      </c>
      <c r="R144">
        <v>0.39</v>
      </c>
      <c r="S144">
        <v>50733</v>
      </c>
      <c r="T144">
        <v>262794</v>
      </c>
      <c r="U144">
        <v>298793</v>
      </c>
      <c r="V144">
        <v>8.81</v>
      </c>
      <c r="W144">
        <v>5155</v>
      </c>
      <c r="X144">
        <v>66913</v>
      </c>
      <c r="Y144">
        <v>6339</v>
      </c>
      <c r="Z144">
        <v>639.63</v>
      </c>
      <c r="AA144">
        <v>155</v>
      </c>
      <c r="AB144">
        <v>2465</v>
      </c>
      <c r="AC144">
        <v>41</v>
      </c>
    </row>
    <row r="145" spans="1:29" x14ac:dyDescent="0.25">
      <c r="A145">
        <v>20230824</v>
      </c>
      <c r="B145">
        <v>21</v>
      </c>
      <c r="C145">
        <f>VLOOKUP(B145,Sheet1!D$2:E$20,2,FALSE)</f>
        <v>10</v>
      </c>
      <c r="D145" t="s">
        <v>27</v>
      </c>
      <c r="E145" t="str">
        <f>VLOOKUP(D145,[1]Sheet1!A$2:B$16,2,FALSE)</f>
        <v>NaOH</v>
      </c>
      <c r="F145">
        <v>83.05</v>
      </c>
      <c r="G145">
        <v>220</v>
      </c>
      <c r="H145">
        <v>4570</v>
      </c>
      <c r="I145">
        <v>45298</v>
      </c>
      <c r="J145">
        <v>527.08000000000004</v>
      </c>
      <c r="K145">
        <v>399</v>
      </c>
      <c r="L145">
        <v>4022</v>
      </c>
      <c r="M145">
        <v>583</v>
      </c>
      <c r="N145">
        <v>0.05</v>
      </c>
      <c r="O145">
        <v>372356</v>
      </c>
      <c r="P145">
        <v>3056560</v>
      </c>
      <c r="Q145">
        <v>334792</v>
      </c>
      <c r="R145">
        <v>0.46</v>
      </c>
      <c r="S145">
        <v>48466</v>
      </c>
      <c r="T145">
        <v>323641</v>
      </c>
      <c r="U145">
        <v>393307</v>
      </c>
      <c r="V145">
        <v>9.0399999999999991</v>
      </c>
      <c r="W145">
        <v>5796</v>
      </c>
      <c r="X145">
        <v>79869</v>
      </c>
      <c r="Y145">
        <v>9012</v>
      </c>
      <c r="Z145">
        <v>462.04</v>
      </c>
      <c r="AA145">
        <v>140</v>
      </c>
      <c r="AB145">
        <v>2229</v>
      </c>
      <c r="AC145">
        <v>41</v>
      </c>
    </row>
    <row r="146" spans="1:29" x14ac:dyDescent="0.25">
      <c r="A146">
        <v>20230824</v>
      </c>
      <c r="B146">
        <v>21</v>
      </c>
      <c r="C146">
        <f>VLOOKUP(B146,Sheet1!D$2:E$20,2,FALSE)</f>
        <v>10</v>
      </c>
      <c r="D146" t="s">
        <v>36</v>
      </c>
      <c r="E146" t="str">
        <f>VLOOKUP(D146,[1]Sheet1!A$2:B$16,2,FALSE)</f>
        <v>NaOH</v>
      </c>
      <c r="F146">
        <v>104.19</v>
      </c>
      <c r="G146">
        <v>235</v>
      </c>
      <c r="H146">
        <v>5865</v>
      </c>
      <c r="I146">
        <v>79083</v>
      </c>
      <c r="J146">
        <v>519.53</v>
      </c>
      <c r="K146">
        <v>400</v>
      </c>
      <c r="L146">
        <v>5024</v>
      </c>
      <c r="M146">
        <v>555</v>
      </c>
      <c r="N146">
        <v>0.01</v>
      </c>
      <c r="O146">
        <v>470242</v>
      </c>
      <c r="P146">
        <v>3092458</v>
      </c>
      <c r="Q146">
        <v>27555</v>
      </c>
      <c r="R146">
        <v>0.66</v>
      </c>
      <c r="S146">
        <v>35611</v>
      </c>
      <c r="T146">
        <v>256171</v>
      </c>
      <c r="U146">
        <v>177512</v>
      </c>
      <c r="V146">
        <v>11.61</v>
      </c>
      <c r="W146">
        <v>6014</v>
      </c>
      <c r="X146">
        <v>106135</v>
      </c>
      <c r="Y146">
        <v>11321</v>
      </c>
      <c r="Z146">
        <v>466.76</v>
      </c>
      <c r="AA146">
        <v>140</v>
      </c>
      <c r="AB146">
        <v>2420</v>
      </c>
      <c r="AC146">
        <v>46</v>
      </c>
    </row>
    <row r="147" spans="1:29" x14ac:dyDescent="0.25">
      <c r="A147">
        <v>20230824</v>
      </c>
      <c r="B147">
        <v>21</v>
      </c>
      <c r="C147">
        <f>VLOOKUP(B147,Sheet1!D$2:E$20,2,FALSE)</f>
        <v>10</v>
      </c>
      <c r="D147" t="s">
        <v>37</v>
      </c>
      <c r="E147" t="str">
        <f>VLOOKUP(D147,[1]Sheet1!A$2:B$16,2,FALSE)</f>
        <v>NaOH</v>
      </c>
      <c r="F147">
        <v>87.8</v>
      </c>
      <c r="G147">
        <v>223</v>
      </c>
      <c r="H147">
        <v>4825</v>
      </c>
      <c r="I147">
        <v>45801</v>
      </c>
      <c r="J147">
        <v>590.88</v>
      </c>
      <c r="K147">
        <v>379</v>
      </c>
      <c r="L147">
        <v>4119</v>
      </c>
      <c r="M147">
        <v>368</v>
      </c>
      <c r="N147">
        <v>0.02</v>
      </c>
      <c r="O147">
        <v>309006</v>
      </c>
      <c r="P147">
        <v>3485185</v>
      </c>
      <c r="Q147">
        <v>13282</v>
      </c>
      <c r="R147">
        <v>0.43</v>
      </c>
      <c r="S147">
        <v>47603</v>
      </c>
      <c r="T147">
        <v>337255</v>
      </c>
      <c r="U147">
        <v>194050</v>
      </c>
      <c r="V147">
        <v>9.85</v>
      </c>
      <c r="W147">
        <v>5824</v>
      </c>
      <c r="X147">
        <v>83818</v>
      </c>
      <c r="Y147">
        <v>9538</v>
      </c>
      <c r="Z147">
        <v>543.84</v>
      </c>
      <c r="AA147">
        <v>150</v>
      </c>
      <c r="AB147">
        <v>2492</v>
      </c>
      <c r="AC147">
        <v>42</v>
      </c>
    </row>
    <row r="148" spans="1:29" x14ac:dyDescent="0.25">
      <c r="A148">
        <v>20230824</v>
      </c>
      <c r="B148">
        <v>21</v>
      </c>
      <c r="C148">
        <f>VLOOKUP(B148,Sheet1!D$2:E$20,2,FALSE)</f>
        <v>10</v>
      </c>
      <c r="D148" t="s">
        <v>24</v>
      </c>
      <c r="E148" t="str">
        <f>VLOOKUP(D148,[1]Sheet1!A$2:B$16,2,FALSE)</f>
        <v>Olivine</v>
      </c>
      <c r="F148">
        <v>12.45</v>
      </c>
      <c r="G148">
        <v>338</v>
      </c>
      <c r="H148">
        <v>6364</v>
      </c>
      <c r="I148">
        <v>65364</v>
      </c>
      <c r="J148">
        <v>34.08</v>
      </c>
      <c r="K148">
        <v>27924</v>
      </c>
      <c r="L148">
        <v>42283</v>
      </c>
      <c r="M148">
        <v>1705</v>
      </c>
      <c r="N148">
        <v>0.03</v>
      </c>
      <c r="O148">
        <v>254290</v>
      </c>
      <c r="P148">
        <v>3334268</v>
      </c>
      <c r="Q148">
        <v>8097</v>
      </c>
      <c r="R148">
        <v>1.69</v>
      </c>
      <c r="S148">
        <v>36918</v>
      </c>
      <c r="T148">
        <v>389835</v>
      </c>
      <c r="U148">
        <v>667</v>
      </c>
      <c r="V148">
        <v>4.41</v>
      </c>
      <c r="W148">
        <v>8176</v>
      </c>
      <c r="X148">
        <v>149755</v>
      </c>
      <c r="Y148">
        <v>3103</v>
      </c>
      <c r="Z148">
        <v>3.02</v>
      </c>
      <c r="AA148">
        <v>318</v>
      </c>
      <c r="AB148">
        <v>2105</v>
      </c>
      <c r="AC148">
        <v>218</v>
      </c>
    </row>
    <row r="149" spans="1:29" x14ac:dyDescent="0.25">
      <c r="A149">
        <v>20230824</v>
      </c>
      <c r="B149">
        <v>21</v>
      </c>
      <c r="C149">
        <f>VLOOKUP(B149,Sheet1!D$2:E$20,2,FALSE)</f>
        <v>10</v>
      </c>
      <c r="D149" t="s">
        <v>33</v>
      </c>
      <c r="E149" t="str">
        <f>VLOOKUP(D149,[1]Sheet1!A$2:B$16,2,FALSE)</f>
        <v>Olivine</v>
      </c>
      <c r="F149">
        <v>12.86</v>
      </c>
      <c r="G149">
        <v>379</v>
      </c>
      <c r="H149">
        <v>7008</v>
      </c>
      <c r="I149">
        <v>68689</v>
      </c>
      <c r="J149">
        <v>48.33</v>
      </c>
      <c r="K149">
        <v>20794</v>
      </c>
      <c r="L149">
        <v>30580</v>
      </c>
      <c r="M149">
        <v>1375</v>
      </c>
      <c r="N149">
        <v>0.03</v>
      </c>
      <c r="O149">
        <v>266032</v>
      </c>
      <c r="P149">
        <v>3776048</v>
      </c>
      <c r="Q149">
        <v>4152</v>
      </c>
      <c r="R149">
        <v>1.78</v>
      </c>
      <c r="S149">
        <v>39249</v>
      </c>
      <c r="T149">
        <v>356682</v>
      </c>
      <c r="U149">
        <v>1028</v>
      </c>
      <c r="V149">
        <v>4.63</v>
      </c>
      <c r="W149">
        <v>8375</v>
      </c>
      <c r="X149">
        <v>147012</v>
      </c>
      <c r="Y149">
        <v>4134</v>
      </c>
      <c r="Z149">
        <v>2.96</v>
      </c>
      <c r="AA149">
        <v>418</v>
      </c>
      <c r="AB149">
        <v>2043</v>
      </c>
      <c r="AC149">
        <v>275</v>
      </c>
    </row>
    <row r="150" spans="1:29" x14ac:dyDescent="0.25">
      <c r="A150">
        <v>20230824</v>
      </c>
      <c r="B150">
        <v>21</v>
      </c>
      <c r="C150">
        <f>VLOOKUP(B150,Sheet1!D$2:E$20,2,FALSE)</f>
        <v>10</v>
      </c>
      <c r="D150" t="s">
        <v>34</v>
      </c>
      <c r="E150" t="str">
        <f>VLOOKUP(D150,[1]Sheet1!A$2:B$16,2,FALSE)</f>
        <v>Olivine</v>
      </c>
      <c r="F150">
        <v>14.18</v>
      </c>
      <c r="G150">
        <v>322</v>
      </c>
      <c r="H150">
        <v>7286</v>
      </c>
      <c r="I150">
        <v>110168</v>
      </c>
      <c r="J150">
        <v>52.02</v>
      </c>
      <c r="K150">
        <v>24788</v>
      </c>
      <c r="L150">
        <v>26511</v>
      </c>
      <c r="M150">
        <v>1762</v>
      </c>
      <c r="N150">
        <v>0.02</v>
      </c>
      <c r="O150">
        <v>271100</v>
      </c>
      <c r="P150">
        <v>3526487</v>
      </c>
      <c r="Q150">
        <v>10663</v>
      </c>
      <c r="R150">
        <v>1.57</v>
      </c>
      <c r="S150">
        <v>36275</v>
      </c>
      <c r="T150">
        <v>349380</v>
      </c>
      <c r="U150">
        <v>1086</v>
      </c>
      <c r="V150">
        <v>4.58</v>
      </c>
      <c r="W150">
        <v>8222</v>
      </c>
      <c r="X150">
        <v>155928</v>
      </c>
      <c r="Y150">
        <v>4647</v>
      </c>
      <c r="Z150">
        <v>3.5</v>
      </c>
      <c r="AA150">
        <v>376</v>
      </c>
      <c r="AB150">
        <v>2129</v>
      </c>
      <c r="AC150">
        <v>267</v>
      </c>
    </row>
    <row r="151" spans="1:29" x14ac:dyDescent="0.25">
      <c r="A151">
        <v>20230824</v>
      </c>
      <c r="B151">
        <v>21</v>
      </c>
      <c r="C151">
        <f>VLOOKUP(B151,Sheet1!D$2:E$20,2,FALSE)</f>
        <v>10</v>
      </c>
      <c r="D151" t="s">
        <v>26</v>
      </c>
      <c r="E151" t="str">
        <f>VLOOKUP(D151,[1]Sheet1!A$2:B$16,2,FALSE)</f>
        <v>Slag</v>
      </c>
      <c r="F151">
        <v>103.21</v>
      </c>
      <c r="G151">
        <v>466</v>
      </c>
      <c r="H151">
        <v>9814</v>
      </c>
      <c r="I151">
        <v>125908</v>
      </c>
      <c r="J151">
        <v>417.19</v>
      </c>
      <c r="K151">
        <v>716</v>
      </c>
      <c r="L151">
        <v>8173</v>
      </c>
      <c r="M151">
        <v>1440</v>
      </c>
      <c r="N151">
        <v>0.04</v>
      </c>
      <c r="O151">
        <v>342010</v>
      </c>
      <c r="P151">
        <v>3133823</v>
      </c>
      <c r="Q151">
        <v>4777</v>
      </c>
      <c r="R151">
        <v>1.47</v>
      </c>
      <c r="S151">
        <v>37069</v>
      </c>
      <c r="T151">
        <v>388638</v>
      </c>
      <c r="U151">
        <v>114882</v>
      </c>
      <c r="V151">
        <v>11.28</v>
      </c>
      <c r="W151">
        <v>7008</v>
      </c>
      <c r="X151">
        <v>142640</v>
      </c>
      <c r="Y151">
        <v>33829</v>
      </c>
      <c r="Z151">
        <v>365.77</v>
      </c>
      <c r="AA151">
        <v>166</v>
      </c>
      <c r="AB151">
        <v>2841</v>
      </c>
      <c r="AC151">
        <v>51</v>
      </c>
    </row>
    <row r="152" spans="1:29" x14ac:dyDescent="0.25">
      <c r="A152">
        <v>20230824</v>
      </c>
      <c r="B152">
        <v>21</v>
      </c>
      <c r="C152">
        <f>VLOOKUP(B152,Sheet1!D$2:E$20,2,FALSE)</f>
        <v>10</v>
      </c>
      <c r="D152" t="s">
        <v>30</v>
      </c>
      <c r="E152" t="str">
        <f>VLOOKUP(D152,[1]Sheet1!A$2:B$16,2,FALSE)</f>
        <v>Slag</v>
      </c>
      <c r="F152">
        <v>100.66</v>
      </c>
      <c r="G152">
        <v>426</v>
      </c>
      <c r="H152">
        <v>10173</v>
      </c>
      <c r="I152">
        <v>97639</v>
      </c>
      <c r="J152">
        <v>430.87</v>
      </c>
      <c r="K152">
        <v>667</v>
      </c>
      <c r="L152">
        <v>7455</v>
      </c>
      <c r="M152">
        <v>1259</v>
      </c>
      <c r="N152">
        <v>0.03</v>
      </c>
      <c r="O152">
        <v>409260</v>
      </c>
      <c r="P152">
        <v>2444469</v>
      </c>
      <c r="Q152">
        <v>537706</v>
      </c>
      <c r="R152">
        <v>1.29</v>
      </c>
      <c r="S152">
        <v>35878</v>
      </c>
      <c r="T152">
        <v>396358</v>
      </c>
      <c r="U152">
        <v>120570</v>
      </c>
      <c r="V152">
        <v>10.95</v>
      </c>
      <c r="W152">
        <v>6960</v>
      </c>
      <c r="X152">
        <v>140283</v>
      </c>
      <c r="Y152">
        <v>29844</v>
      </c>
      <c r="Z152">
        <v>373.46</v>
      </c>
      <c r="AA152">
        <v>145</v>
      </c>
      <c r="AB152">
        <v>2629</v>
      </c>
      <c r="AC152">
        <v>49</v>
      </c>
    </row>
    <row r="153" spans="1:29" x14ac:dyDescent="0.25">
      <c r="A153">
        <v>20230824</v>
      </c>
      <c r="B153">
        <v>21</v>
      </c>
      <c r="C153">
        <f>VLOOKUP(B153,Sheet1!D$2:E$20,2,FALSE)</f>
        <v>10</v>
      </c>
      <c r="D153" t="s">
        <v>35</v>
      </c>
      <c r="E153" t="str">
        <f>VLOOKUP(D153,[1]Sheet1!A$2:B$16,2,FALSE)</f>
        <v>Slag</v>
      </c>
      <c r="F153">
        <v>103.77</v>
      </c>
      <c r="G153">
        <v>445</v>
      </c>
      <c r="H153">
        <v>9563</v>
      </c>
      <c r="I153">
        <v>80625</v>
      </c>
      <c r="J153">
        <v>380.87</v>
      </c>
      <c r="K153">
        <v>683</v>
      </c>
      <c r="L153">
        <v>7746</v>
      </c>
      <c r="M153">
        <v>958</v>
      </c>
      <c r="N153">
        <v>0.05</v>
      </c>
      <c r="O153">
        <v>473376</v>
      </c>
      <c r="P153">
        <v>3364085</v>
      </c>
      <c r="Q153">
        <v>29068</v>
      </c>
      <c r="R153">
        <v>1.25</v>
      </c>
      <c r="S153">
        <v>36855</v>
      </c>
      <c r="T153">
        <v>381210</v>
      </c>
      <c r="U153">
        <v>88270</v>
      </c>
      <c r="V153">
        <v>10.32</v>
      </c>
      <c r="W153">
        <v>7210</v>
      </c>
      <c r="X153">
        <v>136167</v>
      </c>
      <c r="Y153">
        <v>21440</v>
      </c>
      <c r="Z153">
        <v>324.55</v>
      </c>
      <c r="AA153">
        <v>153</v>
      </c>
      <c r="AB153">
        <v>2536</v>
      </c>
      <c r="AC153">
        <v>46</v>
      </c>
    </row>
    <row r="154" spans="1:29" x14ac:dyDescent="0.25">
      <c r="A154">
        <v>20230824</v>
      </c>
      <c r="B154">
        <v>24</v>
      </c>
      <c r="C154">
        <f>VLOOKUP(B154,Sheet1!D$2:E$20,2,FALSE)</f>
        <v>11</v>
      </c>
      <c r="D154" t="s">
        <v>23</v>
      </c>
      <c r="E154" t="str">
        <f>VLOOKUP(D154,[1]Sheet1!A$2:B$16,2,FALSE)</f>
        <v>Initial</v>
      </c>
      <c r="F154">
        <v>11.92</v>
      </c>
      <c r="G154">
        <v>204</v>
      </c>
      <c r="H154">
        <v>3568</v>
      </c>
      <c r="I154">
        <v>30520</v>
      </c>
      <c r="J154">
        <v>129.78</v>
      </c>
      <c r="K154">
        <v>1086</v>
      </c>
      <c r="L154">
        <v>9522</v>
      </c>
      <c r="M154">
        <v>251</v>
      </c>
      <c r="N154">
        <v>0.05</v>
      </c>
      <c r="O154">
        <v>312538</v>
      </c>
      <c r="P154">
        <v>2825392</v>
      </c>
      <c r="Q154">
        <v>4191</v>
      </c>
      <c r="R154">
        <v>0.77</v>
      </c>
      <c r="S154">
        <v>58108</v>
      </c>
      <c r="T154">
        <v>557032</v>
      </c>
      <c r="U154">
        <v>18711</v>
      </c>
      <c r="V154">
        <v>4.57</v>
      </c>
      <c r="W154">
        <v>5773</v>
      </c>
      <c r="X154">
        <v>78280</v>
      </c>
      <c r="Y154">
        <v>2257</v>
      </c>
      <c r="Z154">
        <v>106.45</v>
      </c>
      <c r="AA154">
        <v>128</v>
      </c>
      <c r="AB154">
        <v>2633</v>
      </c>
      <c r="AC154">
        <v>47</v>
      </c>
    </row>
    <row r="155" spans="1:29" x14ac:dyDescent="0.25">
      <c r="A155">
        <v>20230824</v>
      </c>
      <c r="B155">
        <v>24</v>
      </c>
      <c r="C155">
        <f>VLOOKUP(B155,Sheet1!D$2:E$20,2,FALSE)</f>
        <v>11</v>
      </c>
      <c r="D155" t="s">
        <v>28</v>
      </c>
      <c r="E155" t="str">
        <f>VLOOKUP(D155,[1]Sheet1!A$2:B$16,2,FALSE)</f>
        <v>Initial</v>
      </c>
      <c r="F155">
        <v>11.99</v>
      </c>
      <c r="G155">
        <v>206</v>
      </c>
      <c r="H155">
        <v>3572</v>
      </c>
      <c r="I155">
        <v>25036</v>
      </c>
      <c r="J155">
        <v>130.66999999999999</v>
      </c>
      <c r="K155">
        <v>1242</v>
      </c>
      <c r="L155">
        <v>9746</v>
      </c>
      <c r="M155">
        <v>187</v>
      </c>
      <c r="N155">
        <v>7.0000000000000007E-2</v>
      </c>
      <c r="O155">
        <v>376998</v>
      </c>
      <c r="P155">
        <v>3092229</v>
      </c>
      <c r="Q155">
        <v>20959</v>
      </c>
      <c r="R155">
        <v>0.78</v>
      </c>
      <c r="S155">
        <v>52676</v>
      </c>
      <c r="T155">
        <v>520217</v>
      </c>
      <c r="U155">
        <v>16193</v>
      </c>
      <c r="V155">
        <v>4.5199999999999996</v>
      </c>
      <c r="W155">
        <v>5918</v>
      </c>
      <c r="X155">
        <v>77744</v>
      </c>
      <c r="Y155">
        <v>1124</v>
      </c>
      <c r="Z155">
        <v>106.68</v>
      </c>
      <c r="AA155">
        <v>122</v>
      </c>
      <c r="AB155">
        <v>2611</v>
      </c>
      <c r="AC155">
        <v>42</v>
      </c>
    </row>
    <row r="156" spans="1:29" x14ac:dyDescent="0.25">
      <c r="A156">
        <v>20230824</v>
      </c>
      <c r="B156">
        <v>24</v>
      </c>
      <c r="C156">
        <f>VLOOKUP(B156,Sheet1!D$2:E$20,2,FALSE)</f>
        <v>11</v>
      </c>
      <c r="D156" t="s">
        <v>29</v>
      </c>
      <c r="E156" t="str">
        <f>VLOOKUP(D156,[1]Sheet1!A$2:B$16,2,FALSE)</f>
        <v>Initial</v>
      </c>
      <c r="F156">
        <v>12.2</v>
      </c>
      <c r="G156">
        <v>199</v>
      </c>
      <c r="H156">
        <v>3548</v>
      </c>
      <c r="I156">
        <v>26801</v>
      </c>
      <c r="J156">
        <v>143.75</v>
      </c>
      <c r="K156">
        <v>1068</v>
      </c>
      <c r="L156">
        <v>8635</v>
      </c>
      <c r="M156">
        <v>179</v>
      </c>
      <c r="N156">
        <v>0.05</v>
      </c>
      <c r="O156">
        <v>416706</v>
      </c>
      <c r="P156">
        <v>2937469</v>
      </c>
      <c r="Q156">
        <v>39861</v>
      </c>
      <c r="R156">
        <v>0.74</v>
      </c>
      <c r="S156">
        <v>64175</v>
      </c>
      <c r="T156">
        <v>610910</v>
      </c>
      <c r="U156">
        <v>7443</v>
      </c>
      <c r="V156">
        <v>4.4400000000000004</v>
      </c>
      <c r="W156">
        <v>5688</v>
      </c>
      <c r="X156">
        <v>73927</v>
      </c>
      <c r="Y156">
        <v>2143</v>
      </c>
      <c r="Z156">
        <v>107.81</v>
      </c>
      <c r="AA156">
        <v>128</v>
      </c>
      <c r="AB156">
        <v>2587</v>
      </c>
      <c r="AC156">
        <v>44</v>
      </c>
    </row>
    <row r="157" spans="1:29" x14ac:dyDescent="0.25">
      <c r="A157">
        <v>20230824</v>
      </c>
      <c r="B157">
        <v>25</v>
      </c>
      <c r="C157">
        <f>VLOOKUP(B157,Sheet1!D$2:E$20,2,FALSE)</f>
        <v>12</v>
      </c>
      <c r="D157" t="s">
        <v>23</v>
      </c>
      <c r="E157" t="str">
        <f>VLOOKUP(D157,[1]Sheet1!A$2:B$16,2,FALSE)</f>
        <v>Initial</v>
      </c>
      <c r="F157">
        <v>11.35</v>
      </c>
      <c r="G157">
        <v>199</v>
      </c>
      <c r="H157">
        <v>3803</v>
      </c>
      <c r="I157">
        <v>52117</v>
      </c>
      <c r="J157">
        <v>172.12</v>
      </c>
      <c r="K157">
        <v>819</v>
      </c>
      <c r="L157">
        <v>7718</v>
      </c>
      <c r="M157">
        <v>245</v>
      </c>
      <c r="N157">
        <v>0.04</v>
      </c>
      <c r="O157">
        <v>530302</v>
      </c>
      <c r="P157">
        <v>2434253</v>
      </c>
      <c r="Q157">
        <v>118507</v>
      </c>
      <c r="R157">
        <v>0.89</v>
      </c>
      <c r="S157">
        <v>58268</v>
      </c>
      <c r="T157">
        <v>629938</v>
      </c>
      <c r="U157">
        <v>21981</v>
      </c>
      <c r="V157">
        <v>4.1399999999999997</v>
      </c>
      <c r="W157">
        <v>5661</v>
      </c>
      <c r="X157">
        <v>77367</v>
      </c>
      <c r="Y157">
        <v>1074</v>
      </c>
      <c r="Z157">
        <v>133.51</v>
      </c>
      <c r="AA157">
        <v>117</v>
      </c>
      <c r="AB157">
        <v>2396</v>
      </c>
      <c r="AC157">
        <v>45</v>
      </c>
    </row>
    <row r="158" spans="1:29" x14ac:dyDescent="0.25">
      <c r="A158">
        <v>20230824</v>
      </c>
      <c r="B158">
        <v>25</v>
      </c>
      <c r="C158">
        <f>VLOOKUP(B158,Sheet1!D$2:E$20,2,FALSE)</f>
        <v>12</v>
      </c>
      <c r="D158" t="s">
        <v>28</v>
      </c>
      <c r="E158" t="str">
        <f>VLOOKUP(D158,[1]Sheet1!A$2:B$16,2,FALSE)</f>
        <v>Initial</v>
      </c>
      <c r="F158">
        <v>11.32</v>
      </c>
      <c r="G158">
        <v>156</v>
      </c>
      <c r="H158">
        <v>3827</v>
      </c>
      <c r="I158">
        <v>31828</v>
      </c>
      <c r="J158">
        <v>163.13</v>
      </c>
      <c r="K158">
        <v>854</v>
      </c>
      <c r="L158">
        <v>8413</v>
      </c>
      <c r="M158">
        <v>191</v>
      </c>
      <c r="N158">
        <v>0.06</v>
      </c>
      <c r="O158">
        <v>401057</v>
      </c>
      <c r="P158">
        <v>2975765</v>
      </c>
      <c r="Q158">
        <v>11361</v>
      </c>
      <c r="R158">
        <v>0.79</v>
      </c>
      <c r="S158">
        <v>61549</v>
      </c>
      <c r="T158">
        <v>668953</v>
      </c>
      <c r="U158">
        <v>13178</v>
      </c>
      <c r="V158">
        <v>3.99</v>
      </c>
      <c r="W158">
        <v>5535</v>
      </c>
      <c r="X158">
        <v>78723</v>
      </c>
      <c r="Y158">
        <v>3173</v>
      </c>
      <c r="Z158">
        <v>133.77000000000001</v>
      </c>
      <c r="AA158">
        <v>106</v>
      </c>
      <c r="AB158">
        <v>2416</v>
      </c>
      <c r="AC158">
        <v>42</v>
      </c>
    </row>
    <row r="159" spans="1:29" x14ac:dyDescent="0.25">
      <c r="A159">
        <v>20230824</v>
      </c>
      <c r="B159">
        <v>25</v>
      </c>
      <c r="C159">
        <f>VLOOKUP(B159,Sheet1!D$2:E$20,2,FALSE)</f>
        <v>12</v>
      </c>
      <c r="D159" t="s">
        <v>29</v>
      </c>
      <c r="E159" t="str">
        <f>VLOOKUP(D159,[1]Sheet1!A$2:B$16,2,FALSE)</f>
        <v>Initial</v>
      </c>
      <c r="F159">
        <v>11.54</v>
      </c>
      <c r="G159">
        <v>196</v>
      </c>
      <c r="H159">
        <v>3717</v>
      </c>
      <c r="I159">
        <v>27511</v>
      </c>
      <c r="J159">
        <v>162.84</v>
      </c>
      <c r="K159">
        <v>1300</v>
      </c>
      <c r="L159">
        <v>8773</v>
      </c>
      <c r="M159">
        <v>195</v>
      </c>
      <c r="N159">
        <v>0.08</v>
      </c>
      <c r="O159">
        <v>462043</v>
      </c>
      <c r="P159">
        <v>2809166</v>
      </c>
      <c r="Q159">
        <v>22156</v>
      </c>
      <c r="R159">
        <v>0.85</v>
      </c>
      <c r="S159">
        <v>59629</v>
      </c>
      <c r="T159">
        <v>625449</v>
      </c>
      <c r="U159">
        <v>17336</v>
      </c>
      <c r="V159">
        <v>4.37</v>
      </c>
      <c r="W159">
        <v>5367</v>
      </c>
      <c r="X159">
        <v>74414</v>
      </c>
      <c r="Y159">
        <v>1714</v>
      </c>
      <c r="Z159">
        <v>135.57</v>
      </c>
      <c r="AA159">
        <v>112</v>
      </c>
      <c r="AB159">
        <v>2390</v>
      </c>
      <c r="AC159">
        <v>38</v>
      </c>
    </row>
    <row r="160" spans="1:29" x14ac:dyDescent="0.25">
      <c r="A160">
        <v>20230824</v>
      </c>
      <c r="B160">
        <v>24</v>
      </c>
      <c r="C160">
        <f>VLOOKUP(B160,Sheet1!D$2:E$20,2,FALSE)</f>
        <v>11</v>
      </c>
      <c r="D160" t="s">
        <v>25</v>
      </c>
      <c r="E160" t="str">
        <f>VLOOKUP(D160,[1]Sheet1!A$2:B$16,2,FALSE)</f>
        <v>Control</v>
      </c>
      <c r="F160">
        <v>26.4</v>
      </c>
      <c r="G160">
        <v>215</v>
      </c>
      <c r="H160">
        <v>4778</v>
      </c>
      <c r="I160">
        <v>42181</v>
      </c>
      <c r="J160">
        <v>303.27999999999997</v>
      </c>
      <c r="K160">
        <v>651</v>
      </c>
      <c r="L160">
        <v>6287</v>
      </c>
      <c r="M160">
        <v>575</v>
      </c>
      <c r="N160">
        <v>0.02</v>
      </c>
      <c r="O160">
        <v>542678</v>
      </c>
      <c r="P160">
        <v>4029351</v>
      </c>
      <c r="Q160">
        <v>26362</v>
      </c>
      <c r="R160">
        <v>0.83</v>
      </c>
      <c r="S160">
        <v>51475</v>
      </c>
      <c r="T160">
        <v>520883</v>
      </c>
      <c r="U160">
        <v>125753</v>
      </c>
      <c r="V160">
        <v>8.5500000000000007</v>
      </c>
      <c r="W160">
        <v>4947</v>
      </c>
      <c r="X160">
        <v>70837</v>
      </c>
      <c r="Y160">
        <v>5515</v>
      </c>
      <c r="Z160">
        <v>267.14999999999998</v>
      </c>
      <c r="AA160">
        <v>147</v>
      </c>
      <c r="AB160">
        <v>2619</v>
      </c>
      <c r="AC160">
        <v>45</v>
      </c>
    </row>
    <row r="161" spans="1:29" x14ac:dyDescent="0.25">
      <c r="A161">
        <v>20230824</v>
      </c>
      <c r="B161">
        <v>24</v>
      </c>
      <c r="C161">
        <f>VLOOKUP(B161,Sheet1!D$2:E$20,2,FALSE)</f>
        <v>11</v>
      </c>
      <c r="D161" t="s">
        <v>31</v>
      </c>
      <c r="E161" t="str">
        <f>VLOOKUP(D161,[1]Sheet1!A$2:B$16,2,FALSE)</f>
        <v>Control</v>
      </c>
      <c r="F161">
        <v>30.27</v>
      </c>
      <c r="G161">
        <v>212</v>
      </c>
      <c r="H161">
        <v>4675</v>
      </c>
      <c r="I161">
        <v>39894</v>
      </c>
      <c r="J161">
        <v>272.47000000000003</v>
      </c>
      <c r="K161">
        <v>582</v>
      </c>
      <c r="L161">
        <v>6121</v>
      </c>
      <c r="M161">
        <v>378</v>
      </c>
      <c r="N161">
        <v>0.02</v>
      </c>
      <c r="O161">
        <v>503637</v>
      </c>
      <c r="P161">
        <v>3114671</v>
      </c>
      <c r="Q161">
        <v>11916</v>
      </c>
      <c r="R161">
        <v>0.78</v>
      </c>
      <c r="S161">
        <v>49912</v>
      </c>
      <c r="T161">
        <v>519418</v>
      </c>
      <c r="U161">
        <v>71936</v>
      </c>
      <c r="V161">
        <v>6.98</v>
      </c>
      <c r="W161">
        <v>5608</v>
      </c>
      <c r="X161">
        <v>79200</v>
      </c>
      <c r="Y161">
        <v>4301</v>
      </c>
      <c r="Z161">
        <v>231.47</v>
      </c>
      <c r="AA161">
        <v>151</v>
      </c>
      <c r="AB161">
        <v>2496</v>
      </c>
      <c r="AC161">
        <v>47</v>
      </c>
    </row>
    <row r="162" spans="1:29" x14ac:dyDescent="0.25">
      <c r="A162">
        <v>20230824</v>
      </c>
      <c r="B162">
        <v>24</v>
      </c>
      <c r="C162">
        <f>VLOOKUP(B162,Sheet1!D$2:E$20,2,FALSE)</f>
        <v>11</v>
      </c>
      <c r="D162" t="s">
        <v>33</v>
      </c>
      <c r="E162" t="str">
        <f>VLOOKUP(D162,[1]Sheet1!A$2:B$16,2,FALSE)</f>
        <v>Olivine</v>
      </c>
      <c r="F162">
        <v>7.2</v>
      </c>
      <c r="G162">
        <v>259</v>
      </c>
      <c r="H162">
        <v>5459</v>
      </c>
      <c r="I162">
        <v>56946</v>
      </c>
      <c r="J162">
        <v>37.450000000000003</v>
      </c>
      <c r="K162">
        <v>22308</v>
      </c>
      <c r="L162">
        <v>45422</v>
      </c>
      <c r="M162">
        <v>1505</v>
      </c>
      <c r="N162">
        <v>0.02</v>
      </c>
      <c r="O162">
        <v>455397</v>
      </c>
      <c r="P162">
        <v>2956860</v>
      </c>
      <c r="Q162">
        <v>5088</v>
      </c>
      <c r="R162">
        <v>1.97</v>
      </c>
      <c r="S162">
        <v>36597</v>
      </c>
      <c r="T162">
        <v>469530</v>
      </c>
      <c r="U162">
        <v>709</v>
      </c>
      <c r="V162">
        <v>3.67</v>
      </c>
      <c r="W162">
        <v>7975</v>
      </c>
      <c r="X162">
        <v>180366</v>
      </c>
      <c r="Y162">
        <v>3800</v>
      </c>
      <c r="Z162">
        <v>4.78</v>
      </c>
      <c r="AA162">
        <v>412</v>
      </c>
      <c r="AB162">
        <v>2255</v>
      </c>
      <c r="AC162">
        <v>139</v>
      </c>
    </row>
    <row r="163" spans="1:29" x14ac:dyDescent="0.25">
      <c r="A163">
        <v>20230825</v>
      </c>
      <c r="B163" t="s">
        <v>22</v>
      </c>
      <c r="C163" t="e">
        <f>VLOOKUP(B163,Sheet1!D$2:E$20,2,FALSE)</f>
        <v>#N/A</v>
      </c>
      <c r="E163" t="e">
        <f>VLOOKUP(D163,[1]Sheet1!A$2:B$16,2,FALSE)</f>
        <v>#N/A</v>
      </c>
      <c r="F163">
        <v>0</v>
      </c>
      <c r="G163" t="s">
        <v>20</v>
      </c>
      <c r="H163" t="s">
        <v>20</v>
      </c>
      <c r="I163" t="s">
        <v>20</v>
      </c>
      <c r="J163">
        <v>8.85</v>
      </c>
      <c r="K163">
        <v>785</v>
      </c>
      <c r="L163">
        <v>1202</v>
      </c>
      <c r="M163">
        <v>818</v>
      </c>
      <c r="N163">
        <v>0</v>
      </c>
      <c r="O163" t="s">
        <v>20</v>
      </c>
      <c r="P163" t="s">
        <v>20</v>
      </c>
      <c r="Q163" t="s">
        <v>20</v>
      </c>
      <c r="R163">
        <v>0.02</v>
      </c>
      <c r="S163">
        <v>41518</v>
      </c>
      <c r="T163">
        <v>316259</v>
      </c>
      <c r="U163">
        <v>392858</v>
      </c>
      <c r="V163">
        <v>0.01</v>
      </c>
      <c r="W163">
        <v>5403</v>
      </c>
      <c r="X163">
        <v>32353</v>
      </c>
      <c r="Y163">
        <v>437</v>
      </c>
      <c r="Z163">
        <v>0.01</v>
      </c>
      <c r="AA163">
        <v>1404</v>
      </c>
      <c r="AB163">
        <v>2205</v>
      </c>
      <c r="AC163">
        <v>-189</v>
      </c>
    </row>
    <row r="164" spans="1:29" x14ac:dyDescent="0.25">
      <c r="A164">
        <v>20230825</v>
      </c>
      <c r="B164">
        <v>24</v>
      </c>
      <c r="C164">
        <f>VLOOKUP(B164,Sheet1!D$2:E$20,2,FALSE)</f>
        <v>11</v>
      </c>
      <c r="D164" t="s">
        <v>32</v>
      </c>
      <c r="E164" t="str">
        <f>VLOOKUP(D164,[1]Sheet1!A$2:B$16,2,FALSE)</f>
        <v>Control</v>
      </c>
      <c r="F164">
        <v>25.7</v>
      </c>
      <c r="G164">
        <v>226</v>
      </c>
      <c r="H164">
        <v>4273</v>
      </c>
      <c r="I164">
        <v>40221</v>
      </c>
      <c r="J164">
        <v>269.98</v>
      </c>
      <c r="K164">
        <v>603</v>
      </c>
      <c r="L164">
        <v>6221</v>
      </c>
      <c r="M164">
        <v>516</v>
      </c>
      <c r="N164">
        <v>0.04</v>
      </c>
      <c r="O164">
        <v>451565</v>
      </c>
      <c r="P164">
        <v>2837371</v>
      </c>
      <c r="Q164">
        <v>3495</v>
      </c>
      <c r="R164">
        <v>0.72</v>
      </c>
      <c r="S164">
        <v>48813</v>
      </c>
      <c r="T164">
        <v>463257</v>
      </c>
      <c r="U164">
        <v>111306</v>
      </c>
      <c r="V164">
        <v>8.16</v>
      </c>
      <c r="W164">
        <v>4667</v>
      </c>
      <c r="X164">
        <v>69417</v>
      </c>
      <c r="Y164">
        <v>5010</v>
      </c>
      <c r="Z164">
        <v>232.37</v>
      </c>
      <c r="AA164">
        <v>144</v>
      </c>
      <c r="AB164">
        <v>2405</v>
      </c>
      <c r="AC164">
        <v>45</v>
      </c>
    </row>
    <row r="165" spans="1:29" x14ac:dyDescent="0.25">
      <c r="A165">
        <v>20230825</v>
      </c>
      <c r="B165">
        <v>24</v>
      </c>
      <c r="C165">
        <f>VLOOKUP(B165,Sheet1!D$2:E$20,2,FALSE)</f>
        <v>11</v>
      </c>
      <c r="D165" t="s">
        <v>27</v>
      </c>
      <c r="E165" t="str">
        <f>VLOOKUP(D165,[1]Sheet1!A$2:B$16,2,FALSE)</f>
        <v>NaOH</v>
      </c>
      <c r="F165">
        <v>44.34</v>
      </c>
      <c r="G165">
        <v>299</v>
      </c>
      <c r="H165">
        <v>7088</v>
      </c>
      <c r="I165">
        <v>59084</v>
      </c>
      <c r="J165">
        <v>278.10000000000002</v>
      </c>
      <c r="K165">
        <v>812</v>
      </c>
      <c r="L165">
        <v>9413</v>
      </c>
      <c r="M165">
        <v>538</v>
      </c>
      <c r="N165">
        <v>0.04</v>
      </c>
      <c r="O165">
        <v>398820</v>
      </c>
      <c r="P165">
        <v>2132930</v>
      </c>
      <c r="Q165">
        <v>95343</v>
      </c>
      <c r="R165">
        <v>1.36</v>
      </c>
      <c r="S165">
        <v>42147</v>
      </c>
      <c r="T165">
        <v>479370</v>
      </c>
      <c r="U165">
        <v>39036</v>
      </c>
      <c r="V165">
        <v>10.23</v>
      </c>
      <c r="W165">
        <v>6612</v>
      </c>
      <c r="X165">
        <v>115233</v>
      </c>
      <c r="Y165">
        <v>6650</v>
      </c>
      <c r="Z165">
        <v>244.16</v>
      </c>
      <c r="AA165">
        <v>163</v>
      </c>
      <c r="AB165">
        <v>2634</v>
      </c>
      <c r="AC165">
        <v>44</v>
      </c>
    </row>
    <row r="166" spans="1:29" x14ac:dyDescent="0.25">
      <c r="A166">
        <v>20230825</v>
      </c>
      <c r="B166">
        <v>24</v>
      </c>
      <c r="C166">
        <f>VLOOKUP(B166,Sheet1!D$2:E$20,2,FALSE)</f>
        <v>11</v>
      </c>
      <c r="D166" t="s">
        <v>36</v>
      </c>
      <c r="E166" t="str">
        <f>VLOOKUP(D166,[1]Sheet1!A$2:B$16,2,FALSE)</f>
        <v>NaOH</v>
      </c>
      <c r="F166">
        <v>36.200000000000003</v>
      </c>
      <c r="G166">
        <v>242</v>
      </c>
      <c r="H166">
        <v>5536</v>
      </c>
      <c r="I166">
        <v>58882</v>
      </c>
      <c r="J166">
        <v>388.3</v>
      </c>
      <c r="K166">
        <v>639</v>
      </c>
      <c r="L166">
        <v>7615</v>
      </c>
      <c r="M166">
        <v>556</v>
      </c>
      <c r="N166">
        <v>0.05</v>
      </c>
      <c r="O166">
        <v>335219</v>
      </c>
      <c r="P166">
        <v>3581589</v>
      </c>
      <c r="Q166">
        <v>18167</v>
      </c>
      <c r="R166">
        <v>1.54</v>
      </c>
      <c r="S166">
        <v>44080</v>
      </c>
      <c r="T166">
        <v>441470</v>
      </c>
      <c r="U166">
        <v>76096</v>
      </c>
      <c r="V166">
        <v>10.37</v>
      </c>
      <c r="W166">
        <v>6475</v>
      </c>
      <c r="X166">
        <v>95571</v>
      </c>
      <c r="Y166">
        <v>7039</v>
      </c>
      <c r="Z166">
        <v>357.13</v>
      </c>
      <c r="AA166">
        <v>144</v>
      </c>
      <c r="AB166">
        <v>2969</v>
      </c>
      <c r="AC166">
        <v>45</v>
      </c>
    </row>
    <row r="167" spans="1:29" x14ac:dyDescent="0.25">
      <c r="A167">
        <v>20230825</v>
      </c>
      <c r="B167">
        <v>24</v>
      </c>
      <c r="C167">
        <f>VLOOKUP(B167,Sheet1!D$2:E$20,2,FALSE)</f>
        <v>11</v>
      </c>
      <c r="D167" t="s">
        <v>37</v>
      </c>
      <c r="E167" t="str">
        <f>VLOOKUP(D167,[1]Sheet1!A$2:B$16,2,FALSE)</f>
        <v>NaOH</v>
      </c>
      <c r="F167">
        <v>42.66</v>
      </c>
      <c r="G167">
        <v>234</v>
      </c>
      <c r="H167">
        <v>5320</v>
      </c>
      <c r="I167">
        <v>54828</v>
      </c>
      <c r="J167">
        <v>333.48</v>
      </c>
      <c r="K167">
        <v>642</v>
      </c>
      <c r="L167">
        <v>6521</v>
      </c>
      <c r="M167">
        <v>349</v>
      </c>
      <c r="N167">
        <v>0.04</v>
      </c>
      <c r="O167">
        <v>382456</v>
      </c>
      <c r="P167">
        <v>2764936</v>
      </c>
      <c r="Q167">
        <v>35193</v>
      </c>
      <c r="R167">
        <v>0.89</v>
      </c>
      <c r="S167">
        <v>47458</v>
      </c>
      <c r="T167">
        <v>470150</v>
      </c>
      <c r="U167">
        <v>51724</v>
      </c>
      <c r="V167">
        <v>8.48</v>
      </c>
      <c r="W167">
        <v>6306</v>
      </c>
      <c r="X167">
        <v>89230</v>
      </c>
      <c r="Y167">
        <v>6149</v>
      </c>
      <c r="Z167">
        <v>305.12</v>
      </c>
      <c r="AA167">
        <v>158</v>
      </c>
      <c r="AB167">
        <v>2809</v>
      </c>
      <c r="AC167">
        <v>46</v>
      </c>
    </row>
    <row r="168" spans="1:29" x14ac:dyDescent="0.25">
      <c r="A168">
        <v>20230825</v>
      </c>
      <c r="B168">
        <v>24</v>
      </c>
      <c r="C168">
        <f>VLOOKUP(B168,Sheet1!D$2:E$20,2,FALSE)</f>
        <v>11</v>
      </c>
      <c r="D168" t="s">
        <v>24</v>
      </c>
      <c r="E168" t="str">
        <f>VLOOKUP(D168,[1]Sheet1!A$2:B$16,2,FALSE)</f>
        <v>Olivine</v>
      </c>
      <c r="F168">
        <v>7.61</v>
      </c>
      <c r="G168">
        <v>352</v>
      </c>
      <c r="H168">
        <v>5729</v>
      </c>
      <c r="I168">
        <v>58137</v>
      </c>
      <c r="J168">
        <v>44.99</v>
      </c>
      <c r="K168">
        <v>37146</v>
      </c>
      <c r="L168">
        <v>37760</v>
      </c>
      <c r="M168">
        <v>2521</v>
      </c>
      <c r="N168">
        <v>0.04</v>
      </c>
      <c r="O168">
        <v>533005</v>
      </c>
      <c r="P168">
        <v>3424852</v>
      </c>
      <c r="Q168">
        <v>149790</v>
      </c>
      <c r="R168">
        <v>2.16</v>
      </c>
      <c r="S168">
        <v>41468</v>
      </c>
      <c r="T168">
        <v>444980</v>
      </c>
      <c r="U168">
        <v>703</v>
      </c>
      <c r="V168">
        <v>3.09</v>
      </c>
      <c r="W168">
        <v>8493</v>
      </c>
      <c r="X168">
        <v>169065</v>
      </c>
      <c r="Y168">
        <v>2387</v>
      </c>
      <c r="Z168">
        <v>3.47</v>
      </c>
      <c r="AA168">
        <v>634</v>
      </c>
      <c r="AB168">
        <v>2188</v>
      </c>
      <c r="AC168">
        <v>168</v>
      </c>
    </row>
    <row r="169" spans="1:29" x14ac:dyDescent="0.25">
      <c r="A169">
        <v>20230825</v>
      </c>
      <c r="B169">
        <v>24</v>
      </c>
      <c r="C169">
        <f>VLOOKUP(B169,Sheet1!D$2:E$20,2,FALSE)</f>
        <v>11</v>
      </c>
      <c r="D169" t="s">
        <v>34</v>
      </c>
      <c r="E169" t="str">
        <f>VLOOKUP(D169,[1]Sheet1!A$2:B$16,2,FALSE)</f>
        <v>Olivine</v>
      </c>
      <c r="F169">
        <v>6.94</v>
      </c>
      <c r="G169">
        <v>324</v>
      </c>
      <c r="H169">
        <v>5847</v>
      </c>
      <c r="I169">
        <v>52834</v>
      </c>
      <c r="J169">
        <v>37.67</v>
      </c>
      <c r="K169">
        <v>36470</v>
      </c>
      <c r="L169">
        <v>37524</v>
      </c>
      <c r="M169">
        <v>1647</v>
      </c>
      <c r="N169">
        <v>0.02</v>
      </c>
      <c r="O169">
        <v>443212</v>
      </c>
      <c r="P169">
        <v>2735999</v>
      </c>
      <c r="Q169">
        <v>8873</v>
      </c>
      <c r="R169">
        <v>2.16</v>
      </c>
      <c r="S169">
        <v>46411</v>
      </c>
      <c r="T169">
        <v>397817</v>
      </c>
      <c r="U169">
        <v>1023</v>
      </c>
      <c r="V169">
        <v>2.7</v>
      </c>
      <c r="W169">
        <v>8273</v>
      </c>
      <c r="X169">
        <v>160112</v>
      </c>
      <c r="Y169">
        <v>1911</v>
      </c>
      <c r="Z169">
        <v>3.34</v>
      </c>
      <c r="AA169">
        <v>511</v>
      </c>
      <c r="AB169">
        <v>2023</v>
      </c>
      <c r="AC169">
        <v>194</v>
      </c>
    </row>
    <row r="170" spans="1:29" x14ac:dyDescent="0.25">
      <c r="A170">
        <v>20230825</v>
      </c>
      <c r="B170">
        <v>24</v>
      </c>
      <c r="C170">
        <f>VLOOKUP(B170,Sheet1!D$2:E$20,2,FALSE)</f>
        <v>11</v>
      </c>
      <c r="D170" t="s">
        <v>26</v>
      </c>
      <c r="E170" t="str">
        <f>VLOOKUP(D170,[1]Sheet1!A$2:B$16,2,FALSE)</f>
        <v>Slag</v>
      </c>
      <c r="F170">
        <v>38.340000000000003</v>
      </c>
      <c r="G170">
        <v>483</v>
      </c>
      <c r="H170">
        <v>11342</v>
      </c>
      <c r="I170">
        <v>101204</v>
      </c>
      <c r="J170">
        <v>232.03</v>
      </c>
      <c r="K170">
        <v>1111</v>
      </c>
      <c r="L170">
        <v>14545</v>
      </c>
      <c r="M170">
        <v>1270</v>
      </c>
      <c r="N170">
        <v>0.08</v>
      </c>
      <c r="O170">
        <v>301810</v>
      </c>
      <c r="P170">
        <v>2974473</v>
      </c>
      <c r="Q170">
        <v>7549</v>
      </c>
      <c r="R170">
        <v>2.0699999999999998</v>
      </c>
      <c r="S170">
        <v>42329</v>
      </c>
      <c r="T170">
        <v>567874</v>
      </c>
      <c r="U170">
        <v>61840</v>
      </c>
      <c r="V170">
        <v>8.7200000000000006</v>
      </c>
      <c r="W170">
        <v>7293</v>
      </c>
      <c r="X170">
        <v>154187</v>
      </c>
      <c r="Y170">
        <v>16202</v>
      </c>
      <c r="Z170">
        <v>196.35</v>
      </c>
      <c r="AA170">
        <v>176</v>
      </c>
      <c r="AB170">
        <v>2948</v>
      </c>
      <c r="AC170">
        <v>48</v>
      </c>
    </row>
    <row r="171" spans="1:29" x14ac:dyDescent="0.25">
      <c r="A171">
        <v>20230825</v>
      </c>
      <c r="B171">
        <v>24</v>
      </c>
      <c r="C171">
        <f>VLOOKUP(B171,Sheet1!D$2:E$20,2,FALSE)</f>
        <v>11</v>
      </c>
      <c r="D171" t="s">
        <v>30</v>
      </c>
      <c r="E171" t="str">
        <f>VLOOKUP(D171,[1]Sheet1!A$2:B$16,2,FALSE)</f>
        <v>Slag</v>
      </c>
      <c r="F171">
        <v>42.77</v>
      </c>
      <c r="G171">
        <v>489</v>
      </c>
      <c r="H171">
        <v>11446</v>
      </c>
      <c r="I171">
        <v>102476</v>
      </c>
      <c r="J171">
        <v>231.67</v>
      </c>
      <c r="K171">
        <v>1121</v>
      </c>
      <c r="L171">
        <v>13286</v>
      </c>
      <c r="M171">
        <v>1448</v>
      </c>
      <c r="N171">
        <v>7.0000000000000007E-2</v>
      </c>
      <c r="O171">
        <v>263015</v>
      </c>
      <c r="P171">
        <v>3212886</v>
      </c>
      <c r="Q171">
        <v>5359</v>
      </c>
      <c r="R171">
        <v>2.5299999999999998</v>
      </c>
      <c r="S171">
        <v>38603</v>
      </c>
      <c r="T171">
        <v>517453</v>
      </c>
      <c r="U171">
        <v>40971</v>
      </c>
      <c r="V171">
        <v>6.6</v>
      </c>
      <c r="W171">
        <v>7777</v>
      </c>
      <c r="X171">
        <v>134768</v>
      </c>
      <c r="Y171">
        <v>30431</v>
      </c>
      <c r="Z171">
        <v>197.53</v>
      </c>
      <c r="AA171">
        <v>170</v>
      </c>
      <c r="AB171">
        <v>3048</v>
      </c>
      <c r="AC171">
        <v>50</v>
      </c>
    </row>
    <row r="172" spans="1:29" x14ac:dyDescent="0.25">
      <c r="A172">
        <v>20230825</v>
      </c>
      <c r="B172">
        <v>24</v>
      </c>
      <c r="C172">
        <f>VLOOKUP(B172,Sheet1!D$2:E$20,2,FALSE)</f>
        <v>11</v>
      </c>
      <c r="D172" t="s">
        <v>35</v>
      </c>
      <c r="E172" t="str">
        <f>VLOOKUP(D172,[1]Sheet1!A$2:B$16,2,FALSE)</f>
        <v>Slag</v>
      </c>
      <c r="F172">
        <v>43.2</v>
      </c>
      <c r="G172">
        <v>456</v>
      </c>
      <c r="H172">
        <v>10963</v>
      </c>
      <c r="I172">
        <v>116847</v>
      </c>
      <c r="J172">
        <v>247.83</v>
      </c>
      <c r="K172">
        <v>917</v>
      </c>
      <c r="L172">
        <v>11215</v>
      </c>
      <c r="M172">
        <v>1358</v>
      </c>
      <c r="N172">
        <v>0.06</v>
      </c>
      <c r="O172">
        <v>349945</v>
      </c>
      <c r="P172">
        <v>3078889</v>
      </c>
      <c r="Q172">
        <v>286755</v>
      </c>
      <c r="R172">
        <v>1.83</v>
      </c>
      <c r="S172">
        <v>42223</v>
      </c>
      <c r="T172">
        <v>584464</v>
      </c>
      <c r="U172">
        <v>68503</v>
      </c>
      <c r="V172">
        <v>6.39</v>
      </c>
      <c r="W172">
        <v>7366</v>
      </c>
      <c r="X172">
        <v>146466</v>
      </c>
      <c r="Y172">
        <v>27003</v>
      </c>
      <c r="Z172">
        <v>211.44</v>
      </c>
      <c r="AA172">
        <v>159</v>
      </c>
      <c r="AB172">
        <v>2691</v>
      </c>
      <c r="AC172">
        <v>48</v>
      </c>
    </row>
    <row r="173" spans="1:29" x14ac:dyDescent="0.25">
      <c r="A173">
        <v>20230825</v>
      </c>
      <c r="B173">
        <v>25</v>
      </c>
      <c r="C173">
        <f>VLOOKUP(B173,Sheet1!D$2:E$20,2,FALSE)</f>
        <v>12</v>
      </c>
      <c r="D173" t="s">
        <v>25</v>
      </c>
      <c r="E173" t="str">
        <f>VLOOKUP(D173,[1]Sheet1!A$2:B$16,2,FALSE)</f>
        <v>Control</v>
      </c>
      <c r="F173">
        <v>34.03</v>
      </c>
      <c r="G173">
        <v>221</v>
      </c>
      <c r="H173">
        <v>5284</v>
      </c>
      <c r="I173">
        <v>57494</v>
      </c>
      <c r="J173">
        <v>310.18</v>
      </c>
      <c r="K173">
        <v>742</v>
      </c>
      <c r="L173">
        <v>8226</v>
      </c>
      <c r="M173">
        <v>445</v>
      </c>
      <c r="N173">
        <v>0.04</v>
      </c>
      <c r="O173">
        <v>418983</v>
      </c>
      <c r="P173">
        <v>3062301</v>
      </c>
      <c r="Q173">
        <v>9830</v>
      </c>
      <c r="R173">
        <v>1.24</v>
      </c>
      <c r="S173">
        <v>52742</v>
      </c>
      <c r="T173">
        <v>571330</v>
      </c>
      <c r="U173">
        <v>52093</v>
      </c>
      <c r="V173">
        <v>9.0299999999999994</v>
      </c>
      <c r="W173">
        <v>6255</v>
      </c>
      <c r="X173">
        <v>95737</v>
      </c>
      <c r="Y173">
        <v>5211</v>
      </c>
      <c r="Z173">
        <v>275.99</v>
      </c>
      <c r="AA173">
        <v>158</v>
      </c>
      <c r="AB173">
        <v>2936</v>
      </c>
      <c r="AC173">
        <v>42</v>
      </c>
    </row>
    <row r="174" spans="1:29" x14ac:dyDescent="0.25">
      <c r="A174">
        <v>20230825</v>
      </c>
      <c r="B174">
        <v>25</v>
      </c>
      <c r="C174">
        <f>VLOOKUP(B174,Sheet1!D$2:E$20,2,FALSE)</f>
        <v>12</v>
      </c>
      <c r="D174" t="s">
        <v>31</v>
      </c>
      <c r="E174" t="str">
        <f>VLOOKUP(D174,[1]Sheet1!A$2:B$16,2,FALSE)</f>
        <v>Control</v>
      </c>
      <c r="F174">
        <v>34.56</v>
      </c>
      <c r="G174">
        <v>235</v>
      </c>
      <c r="H174">
        <v>4668</v>
      </c>
      <c r="I174">
        <v>49575</v>
      </c>
      <c r="J174">
        <v>280.64</v>
      </c>
      <c r="K174">
        <v>837</v>
      </c>
      <c r="L174">
        <v>8189</v>
      </c>
      <c r="M174">
        <v>521</v>
      </c>
      <c r="N174">
        <v>0.08</v>
      </c>
      <c r="O174">
        <v>504941</v>
      </c>
      <c r="P174">
        <v>3066808</v>
      </c>
      <c r="Q174">
        <v>51908</v>
      </c>
      <c r="R174">
        <v>1.1499999999999999</v>
      </c>
      <c r="S174">
        <v>56400</v>
      </c>
      <c r="T174">
        <v>576000</v>
      </c>
      <c r="U174">
        <v>70242</v>
      </c>
      <c r="V174">
        <v>8.32</v>
      </c>
      <c r="W174">
        <v>5854</v>
      </c>
      <c r="X174">
        <v>86556</v>
      </c>
      <c r="Y174">
        <v>4658</v>
      </c>
      <c r="Z174">
        <v>241.87</v>
      </c>
      <c r="AA174">
        <v>157</v>
      </c>
      <c r="AB174">
        <v>2453</v>
      </c>
      <c r="AC174">
        <v>41</v>
      </c>
    </row>
    <row r="175" spans="1:29" x14ac:dyDescent="0.25">
      <c r="A175">
        <v>20230825</v>
      </c>
      <c r="B175">
        <v>25</v>
      </c>
      <c r="C175">
        <f>VLOOKUP(B175,Sheet1!D$2:E$20,2,FALSE)</f>
        <v>12</v>
      </c>
      <c r="D175" t="s">
        <v>32</v>
      </c>
      <c r="E175" t="str">
        <f>VLOOKUP(D175,[1]Sheet1!A$2:B$16,2,FALSE)</f>
        <v>Control</v>
      </c>
      <c r="F175">
        <v>36.729999999999997</v>
      </c>
      <c r="G175">
        <v>240</v>
      </c>
      <c r="H175">
        <v>5137</v>
      </c>
      <c r="I175">
        <v>58124</v>
      </c>
      <c r="J175">
        <v>454.06</v>
      </c>
      <c r="K175">
        <v>618</v>
      </c>
      <c r="L175">
        <v>6394</v>
      </c>
      <c r="M175">
        <v>328</v>
      </c>
      <c r="N175">
        <v>0.05</v>
      </c>
      <c r="O175">
        <v>384923</v>
      </c>
      <c r="P175">
        <v>3152979</v>
      </c>
      <c r="Q175">
        <v>393742</v>
      </c>
      <c r="R175">
        <v>1.74</v>
      </c>
      <c r="S175">
        <v>41875</v>
      </c>
      <c r="T175">
        <v>418165</v>
      </c>
      <c r="U175">
        <v>31635</v>
      </c>
      <c r="V175">
        <v>10.18</v>
      </c>
      <c r="W175">
        <v>6296</v>
      </c>
      <c r="X175">
        <v>85059</v>
      </c>
      <c r="Y175">
        <v>3548</v>
      </c>
      <c r="Z175">
        <v>414.96</v>
      </c>
      <c r="AA175">
        <v>133</v>
      </c>
      <c r="AB175">
        <v>2666</v>
      </c>
      <c r="AC175">
        <v>43</v>
      </c>
    </row>
    <row r="176" spans="1:29" x14ac:dyDescent="0.25">
      <c r="A176">
        <v>20230825</v>
      </c>
      <c r="B176">
        <v>25</v>
      </c>
      <c r="C176">
        <f>VLOOKUP(B176,Sheet1!D$2:E$20,2,FALSE)</f>
        <v>12</v>
      </c>
      <c r="D176" t="s">
        <v>27</v>
      </c>
      <c r="E176" t="str">
        <f>VLOOKUP(D176,[1]Sheet1!A$2:B$16,2,FALSE)</f>
        <v>NaOH</v>
      </c>
      <c r="F176">
        <v>39.04</v>
      </c>
      <c r="G176">
        <v>186</v>
      </c>
      <c r="H176">
        <v>5253</v>
      </c>
      <c r="I176">
        <v>54982</v>
      </c>
      <c r="J176">
        <v>325.32</v>
      </c>
      <c r="K176">
        <v>638</v>
      </c>
      <c r="L176">
        <v>7742</v>
      </c>
      <c r="M176">
        <v>344</v>
      </c>
      <c r="N176">
        <v>7.0000000000000007E-2</v>
      </c>
      <c r="O176">
        <v>401088</v>
      </c>
      <c r="P176">
        <v>2692023</v>
      </c>
      <c r="Q176">
        <v>5140</v>
      </c>
      <c r="R176">
        <v>1.0900000000000001</v>
      </c>
      <c r="S176">
        <v>51565</v>
      </c>
      <c r="T176">
        <v>645414</v>
      </c>
      <c r="U176">
        <v>57257</v>
      </c>
      <c r="V176">
        <v>8.7799999999999994</v>
      </c>
      <c r="W176">
        <v>6024</v>
      </c>
      <c r="X176">
        <v>97031</v>
      </c>
      <c r="Y176">
        <v>4059</v>
      </c>
      <c r="Z176">
        <v>289.05</v>
      </c>
      <c r="AA176">
        <v>134</v>
      </c>
      <c r="AB176">
        <v>2541</v>
      </c>
      <c r="AC176">
        <v>40</v>
      </c>
    </row>
    <row r="177" spans="1:29" x14ac:dyDescent="0.25">
      <c r="A177">
        <v>20230825</v>
      </c>
      <c r="B177">
        <v>25</v>
      </c>
      <c r="C177">
        <f>VLOOKUP(B177,Sheet1!D$2:E$20,2,FALSE)</f>
        <v>12</v>
      </c>
      <c r="D177" t="s">
        <v>36</v>
      </c>
      <c r="E177" t="str">
        <f>VLOOKUP(D177,[1]Sheet1!A$2:B$16,2,FALSE)</f>
        <v>NaOH</v>
      </c>
      <c r="F177">
        <v>52.66</v>
      </c>
      <c r="G177">
        <v>264</v>
      </c>
      <c r="H177">
        <v>6122</v>
      </c>
      <c r="I177">
        <v>64860</v>
      </c>
      <c r="J177">
        <v>386.08</v>
      </c>
      <c r="K177">
        <v>737</v>
      </c>
      <c r="L177">
        <v>7619</v>
      </c>
      <c r="M177">
        <v>597</v>
      </c>
      <c r="N177">
        <v>0.06</v>
      </c>
      <c r="O177">
        <v>407362</v>
      </c>
      <c r="P177">
        <v>3116531</v>
      </c>
      <c r="Q177">
        <v>14195</v>
      </c>
      <c r="R177">
        <v>1.71</v>
      </c>
      <c r="S177">
        <v>42759</v>
      </c>
      <c r="T177">
        <v>437996</v>
      </c>
      <c r="U177">
        <v>74347</v>
      </c>
      <c r="V177">
        <v>8.34</v>
      </c>
      <c r="W177">
        <v>8103</v>
      </c>
      <c r="X177">
        <v>110193</v>
      </c>
      <c r="Y177">
        <v>9932</v>
      </c>
      <c r="Z177">
        <v>349.65</v>
      </c>
      <c r="AA177">
        <v>160</v>
      </c>
      <c r="AB177">
        <v>2812</v>
      </c>
      <c r="AC177">
        <v>43</v>
      </c>
    </row>
    <row r="178" spans="1:29" x14ac:dyDescent="0.25">
      <c r="A178">
        <v>20230825</v>
      </c>
      <c r="B178">
        <v>25</v>
      </c>
      <c r="C178">
        <f>VLOOKUP(B178,Sheet1!D$2:E$20,2,FALSE)</f>
        <v>12</v>
      </c>
      <c r="D178" t="s">
        <v>37</v>
      </c>
      <c r="E178" t="str">
        <f>VLOOKUP(D178,[1]Sheet1!A$2:B$16,2,FALSE)</f>
        <v>NaOH</v>
      </c>
      <c r="F178">
        <v>20.97</v>
      </c>
      <c r="G178">
        <v>230</v>
      </c>
      <c r="H178">
        <v>5410</v>
      </c>
      <c r="I178">
        <v>56019</v>
      </c>
      <c r="J178">
        <v>267.97000000000003</v>
      </c>
      <c r="K178">
        <v>572</v>
      </c>
      <c r="L178">
        <v>6565</v>
      </c>
      <c r="M178">
        <v>379</v>
      </c>
      <c r="N178">
        <v>0.04</v>
      </c>
      <c r="O178">
        <v>525597</v>
      </c>
      <c r="P178">
        <v>3622722</v>
      </c>
      <c r="Q178">
        <v>425456</v>
      </c>
      <c r="R178">
        <v>0.66</v>
      </c>
      <c r="S178">
        <v>48042</v>
      </c>
      <c r="T178">
        <v>570839</v>
      </c>
      <c r="U178">
        <v>19677</v>
      </c>
      <c r="V178">
        <v>5.66</v>
      </c>
      <c r="W178">
        <v>6112</v>
      </c>
      <c r="X178">
        <v>104368</v>
      </c>
      <c r="Y178">
        <v>10265</v>
      </c>
      <c r="Z178">
        <v>240.96</v>
      </c>
      <c r="AA178">
        <v>129</v>
      </c>
      <c r="AB178">
        <v>2511</v>
      </c>
      <c r="AC178">
        <v>42</v>
      </c>
    </row>
    <row r="179" spans="1:29" x14ac:dyDescent="0.25">
      <c r="A179">
        <v>20230825</v>
      </c>
      <c r="B179">
        <v>25</v>
      </c>
      <c r="C179">
        <f>VLOOKUP(B179,Sheet1!D$2:E$20,2,FALSE)</f>
        <v>12</v>
      </c>
      <c r="D179" t="s">
        <v>24</v>
      </c>
      <c r="E179" t="str">
        <f>VLOOKUP(D179,[1]Sheet1!A$2:B$16,2,FALSE)</f>
        <v>Olivine</v>
      </c>
      <c r="F179">
        <v>6.71</v>
      </c>
      <c r="G179">
        <v>315</v>
      </c>
      <c r="H179">
        <v>6265</v>
      </c>
      <c r="I179">
        <v>63195</v>
      </c>
      <c r="J179">
        <v>32.17</v>
      </c>
      <c r="K179">
        <v>22248</v>
      </c>
      <c r="L179">
        <v>43981</v>
      </c>
      <c r="M179">
        <v>938</v>
      </c>
      <c r="N179">
        <v>0.01</v>
      </c>
      <c r="O179">
        <v>261106</v>
      </c>
      <c r="P179">
        <v>3377347</v>
      </c>
      <c r="Q179">
        <v>2506</v>
      </c>
      <c r="R179">
        <v>1.9</v>
      </c>
      <c r="S179">
        <v>38219</v>
      </c>
      <c r="T179">
        <v>426983</v>
      </c>
      <c r="U179">
        <v>584</v>
      </c>
      <c r="V179">
        <v>3.34</v>
      </c>
      <c r="W179">
        <v>8342</v>
      </c>
      <c r="X179">
        <v>162519</v>
      </c>
      <c r="Y179">
        <v>1411</v>
      </c>
      <c r="Z179">
        <v>2.62</v>
      </c>
      <c r="AA179">
        <v>438</v>
      </c>
      <c r="AB179">
        <v>2102</v>
      </c>
      <c r="AC179">
        <v>211</v>
      </c>
    </row>
    <row r="180" spans="1:29" x14ac:dyDescent="0.25">
      <c r="A180">
        <v>20230825</v>
      </c>
      <c r="B180">
        <v>25</v>
      </c>
      <c r="C180">
        <f>VLOOKUP(B180,Sheet1!D$2:E$20,2,FALSE)</f>
        <v>12</v>
      </c>
      <c r="D180" t="s">
        <v>33</v>
      </c>
      <c r="E180" t="str">
        <f>VLOOKUP(D180,[1]Sheet1!A$2:B$16,2,FALSE)</f>
        <v>Olivine</v>
      </c>
      <c r="F180">
        <v>6.47</v>
      </c>
      <c r="G180">
        <v>320</v>
      </c>
      <c r="H180">
        <v>6082</v>
      </c>
      <c r="I180">
        <v>64522</v>
      </c>
      <c r="J180">
        <v>29.61</v>
      </c>
      <c r="K180">
        <v>20075</v>
      </c>
      <c r="L180">
        <v>39993</v>
      </c>
      <c r="M180">
        <v>862</v>
      </c>
      <c r="N180">
        <v>0.02</v>
      </c>
      <c r="O180">
        <v>465965</v>
      </c>
      <c r="P180">
        <v>3950699</v>
      </c>
      <c r="Q180">
        <v>8976</v>
      </c>
      <c r="R180">
        <v>1.58</v>
      </c>
      <c r="S180">
        <v>36621</v>
      </c>
      <c r="T180">
        <v>429072</v>
      </c>
      <c r="U180">
        <v>449</v>
      </c>
      <c r="V180">
        <v>2.75</v>
      </c>
      <c r="W180">
        <v>8592</v>
      </c>
      <c r="X180">
        <v>150820</v>
      </c>
      <c r="Y180">
        <v>723</v>
      </c>
      <c r="Z180">
        <v>3.21</v>
      </c>
      <c r="AA180">
        <v>419</v>
      </c>
      <c r="AB180">
        <v>2095</v>
      </c>
      <c r="AC180">
        <v>178</v>
      </c>
    </row>
    <row r="181" spans="1:29" x14ac:dyDescent="0.25">
      <c r="A181">
        <v>20230825</v>
      </c>
      <c r="B181">
        <v>25</v>
      </c>
      <c r="C181">
        <f>VLOOKUP(B181,Sheet1!D$2:E$20,2,FALSE)</f>
        <v>12</v>
      </c>
      <c r="D181" t="s">
        <v>34</v>
      </c>
      <c r="E181" t="str">
        <f>VLOOKUP(D181,[1]Sheet1!A$2:B$16,2,FALSE)</f>
        <v>Olivine</v>
      </c>
      <c r="F181">
        <v>6.01</v>
      </c>
      <c r="G181">
        <v>277</v>
      </c>
      <c r="H181">
        <v>6370</v>
      </c>
      <c r="I181">
        <v>63325</v>
      </c>
      <c r="J181">
        <v>33.380000000000003</v>
      </c>
      <c r="K181">
        <v>30474</v>
      </c>
      <c r="L181">
        <v>56944</v>
      </c>
      <c r="M181">
        <v>1628</v>
      </c>
      <c r="N181">
        <v>0.05</v>
      </c>
      <c r="O181">
        <v>400709</v>
      </c>
      <c r="P181">
        <v>2909501</v>
      </c>
      <c r="Q181">
        <v>166588</v>
      </c>
      <c r="R181">
        <v>2.58</v>
      </c>
      <c r="S181">
        <v>44118</v>
      </c>
      <c r="T181">
        <v>456772</v>
      </c>
      <c r="U181">
        <v>727</v>
      </c>
      <c r="V181">
        <v>3.61</v>
      </c>
      <c r="W181">
        <v>8093</v>
      </c>
      <c r="X181">
        <v>154237</v>
      </c>
      <c r="Y181">
        <v>1796</v>
      </c>
      <c r="Z181">
        <v>2.9</v>
      </c>
      <c r="AA181">
        <v>430</v>
      </c>
      <c r="AB181">
        <v>2170</v>
      </c>
      <c r="AC181">
        <v>216</v>
      </c>
    </row>
    <row r="182" spans="1:29" x14ac:dyDescent="0.25">
      <c r="A182">
        <v>20230825</v>
      </c>
      <c r="B182">
        <v>25</v>
      </c>
      <c r="C182">
        <f>VLOOKUP(B182,Sheet1!D$2:E$20,2,FALSE)</f>
        <v>12</v>
      </c>
      <c r="D182" t="s">
        <v>26</v>
      </c>
      <c r="E182" t="str">
        <f>VLOOKUP(D182,[1]Sheet1!A$2:B$16,2,FALSE)</f>
        <v>Slag</v>
      </c>
      <c r="F182">
        <v>37.72</v>
      </c>
      <c r="G182">
        <v>447</v>
      </c>
      <c r="H182">
        <v>10045</v>
      </c>
      <c r="I182">
        <v>102286</v>
      </c>
      <c r="J182">
        <v>286.55</v>
      </c>
      <c r="K182">
        <v>976</v>
      </c>
      <c r="L182">
        <v>12252</v>
      </c>
      <c r="M182">
        <v>936</v>
      </c>
      <c r="N182">
        <v>0.1</v>
      </c>
      <c r="O182">
        <v>398611</v>
      </c>
      <c r="P182">
        <v>3705775</v>
      </c>
      <c r="Q182">
        <v>191424</v>
      </c>
      <c r="R182">
        <v>2.44</v>
      </c>
      <c r="S182">
        <v>40108</v>
      </c>
      <c r="T182">
        <v>542857</v>
      </c>
      <c r="U182">
        <v>26237</v>
      </c>
      <c r="V182">
        <v>7.77</v>
      </c>
      <c r="W182">
        <v>7586</v>
      </c>
      <c r="X182">
        <v>141293</v>
      </c>
      <c r="Y182">
        <v>21840</v>
      </c>
      <c r="Z182">
        <v>244.68</v>
      </c>
      <c r="AA182">
        <v>157</v>
      </c>
      <c r="AB182">
        <v>2816</v>
      </c>
      <c r="AC182">
        <v>44</v>
      </c>
    </row>
    <row r="183" spans="1:29" x14ac:dyDescent="0.25">
      <c r="A183">
        <v>20230825</v>
      </c>
      <c r="B183">
        <v>25</v>
      </c>
      <c r="C183">
        <f>VLOOKUP(B183,Sheet1!D$2:E$20,2,FALSE)</f>
        <v>12</v>
      </c>
      <c r="D183" t="s">
        <v>30</v>
      </c>
      <c r="E183" t="str">
        <f>VLOOKUP(D183,[1]Sheet1!A$2:B$16,2,FALSE)</f>
        <v>Slag</v>
      </c>
      <c r="F183">
        <v>36.31</v>
      </c>
      <c r="G183">
        <v>433</v>
      </c>
      <c r="H183">
        <v>9660</v>
      </c>
      <c r="I183">
        <v>93714</v>
      </c>
      <c r="J183">
        <v>236.22</v>
      </c>
      <c r="K183">
        <v>921</v>
      </c>
      <c r="L183">
        <v>8767</v>
      </c>
      <c r="M183">
        <v>976</v>
      </c>
      <c r="N183">
        <v>0.05</v>
      </c>
      <c r="O183">
        <v>375304</v>
      </c>
      <c r="P183">
        <v>3737562</v>
      </c>
      <c r="Q183">
        <v>9522</v>
      </c>
      <c r="R183">
        <v>1.64</v>
      </c>
      <c r="S183">
        <v>42334</v>
      </c>
      <c r="T183">
        <v>484488</v>
      </c>
      <c r="U183">
        <v>83187</v>
      </c>
      <c r="V183">
        <v>3.35</v>
      </c>
      <c r="W183">
        <v>7209</v>
      </c>
      <c r="X183">
        <v>117629</v>
      </c>
      <c r="Y183">
        <v>23496</v>
      </c>
      <c r="Z183">
        <v>202.58</v>
      </c>
      <c r="AA183">
        <v>167</v>
      </c>
      <c r="AB183">
        <v>3016</v>
      </c>
      <c r="AC183">
        <v>48</v>
      </c>
    </row>
    <row r="184" spans="1:29" x14ac:dyDescent="0.25">
      <c r="A184">
        <v>20230825</v>
      </c>
      <c r="B184">
        <v>25</v>
      </c>
      <c r="C184">
        <f>VLOOKUP(B184,Sheet1!D$2:E$20,2,FALSE)</f>
        <v>12</v>
      </c>
      <c r="D184" t="s">
        <v>35</v>
      </c>
      <c r="E184" t="str">
        <f>VLOOKUP(D184,[1]Sheet1!A$2:B$16,2,FALSE)</f>
        <v>Slag</v>
      </c>
      <c r="F184">
        <v>42.48</v>
      </c>
      <c r="G184">
        <v>448</v>
      </c>
      <c r="H184">
        <v>10020</v>
      </c>
      <c r="I184">
        <v>93568</v>
      </c>
      <c r="J184">
        <v>290.89999999999998</v>
      </c>
      <c r="K184">
        <v>839</v>
      </c>
      <c r="L184">
        <v>10190</v>
      </c>
      <c r="M184">
        <v>705</v>
      </c>
      <c r="N184">
        <v>7.0000000000000007E-2</v>
      </c>
      <c r="O184">
        <v>364879</v>
      </c>
      <c r="P184">
        <v>3127162</v>
      </c>
      <c r="Q184">
        <v>8117</v>
      </c>
      <c r="R184">
        <v>2.38</v>
      </c>
      <c r="S184">
        <v>40426</v>
      </c>
      <c r="T184">
        <v>529054</v>
      </c>
      <c r="U184">
        <v>30625</v>
      </c>
      <c r="V184">
        <v>5.79</v>
      </c>
      <c r="W184">
        <v>7434</v>
      </c>
      <c r="X184">
        <v>129000</v>
      </c>
      <c r="Y184">
        <v>18980</v>
      </c>
      <c r="Z184">
        <v>250.38</v>
      </c>
      <c r="AA184">
        <v>148</v>
      </c>
      <c r="AB184">
        <v>2763</v>
      </c>
      <c r="AC184">
        <v>45</v>
      </c>
    </row>
    <row r="185" spans="1:29" x14ac:dyDescent="0.25">
      <c r="A185">
        <v>20230825</v>
      </c>
      <c r="B185">
        <v>28</v>
      </c>
      <c r="C185">
        <f>VLOOKUP(B185,Sheet1!D$2:E$20,2,FALSE)</f>
        <v>13</v>
      </c>
      <c r="D185" t="s">
        <v>23</v>
      </c>
      <c r="E185" t="str">
        <f>VLOOKUP(D185,[1]Sheet1!A$2:B$16,2,FALSE)</f>
        <v>Initial</v>
      </c>
      <c r="F185">
        <v>19.3</v>
      </c>
      <c r="G185">
        <v>210</v>
      </c>
      <c r="H185">
        <v>3884</v>
      </c>
      <c r="I185">
        <v>34766</v>
      </c>
      <c r="J185">
        <v>169.74</v>
      </c>
      <c r="K185">
        <v>915</v>
      </c>
      <c r="L185">
        <v>8637</v>
      </c>
      <c r="M185">
        <v>131</v>
      </c>
      <c r="N185">
        <v>0.04</v>
      </c>
      <c r="O185">
        <v>516254</v>
      </c>
      <c r="P185">
        <v>3496100</v>
      </c>
      <c r="Q185">
        <v>8753</v>
      </c>
      <c r="R185">
        <v>0.89</v>
      </c>
      <c r="S185">
        <v>58769</v>
      </c>
      <c r="T185">
        <v>574075</v>
      </c>
      <c r="U185">
        <v>1342</v>
      </c>
      <c r="V185">
        <v>4.34</v>
      </c>
      <c r="W185">
        <v>5808</v>
      </c>
      <c r="X185">
        <v>82858</v>
      </c>
      <c r="Y185">
        <v>2716</v>
      </c>
      <c r="Z185">
        <v>146.46</v>
      </c>
      <c r="AA185">
        <v>136</v>
      </c>
      <c r="AB185">
        <v>2872</v>
      </c>
      <c r="AC185">
        <v>43</v>
      </c>
    </row>
    <row r="186" spans="1:29" x14ac:dyDescent="0.25">
      <c r="A186">
        <v>20230825</v>
      </c>
      <c r="B186">
        <v>28</v>
      </c>
      <c r="C186">
        <f>VLOOKUP(B186,Sheet1!D$2:E$20,2,FALSE)</f>
        <v>13</v>
      </c>
      <c r="D186" t="s">
        <v>28</v>
      </c>
      <c r="E186" t="str">
        <f>VLOOKUP(D186,[1]Sheet1!A$2:B$16,2,FALSE)</f>
        <v>Initial</v>
      </c>
      <c r="F186">
        <v>18.86</v>
      </c>
      <c r="G186">
        <v>222</v>
      </c>
      <c r="H186">
        <v>3968</v>
      </c>
      <c r="I186">
        <v>31823</v>
      </c>
      <c r="J186">
        <v>173.27</v>
      </c>
      <c r="K186">
        <v>904</v>
      </c>
      <c r="L186">
        <v>8989</v>
      </c>
      <c r="M186">
        <v>99</v>
      </c>
      <c r="N186">
        <v>0.04</v>
      </c>
      <c r="O186">
        <v>426577</v>
      </c>
      <c r="P186">
        <v>2835712</v>
      </c>
      <c r="Q186">
        <v>7293</v>
      </c>
      <c r="R186">
        <v>0.97</v>
      </c>
      <c r="S186">
        <v>62416</v>
      </c>
      <c r="T186">
        <v>630431</v>
      </c>
      <c r="U186">
        <v>4490</v>
      </c>
      <c r="V186">
        <v>4.6399999999999997</v>
      </c>
      <c r="W186">
        <v>5553</v>
      </c>
      <c r="X186">
        <v>80246</v>
      </c>
      <c r="Y186">
        <v>780</v>
      </c>
      <c r="Z186">
        <v>147.56</v>
      </c>
      <c r="AA186">
        <v>144</v>
      </c>
      <c r="AB186">
        <v>2847</v>
      </c>
      <c r="AC186">
        <v>42</v>
      </c>
    </row>
    <row r="187" spans="1:29" x14ac:dyDescent="0.25">
      <c r="A187">
        <v>20230825</v>
      </c>
      <c r="B187">
        <v>28</v>
      </c>
      <c r="C187">
        <f>VLOOKUP(B187,Sheet1!D$2:E$20,2,FALSE)</f>
        <v>13</v>
      </c>
      <c r="D187" t="s">
        <v>29</v>
      </c>
      <c r="E187" t="str">
        <f>VLOOKUP(D187,[1]Sheet1!A$2:B$16,2,FALSE)</f>
        <v>Initial</v>
      </c>
      <c r="F187">
        <v>19.100000000000001</v>
      </c>
      <c r="G187">
        <v>205</v>
      </c>
      <c r="H187">
        <v>3973</v>
      </c>
      <c r="I187">
        <v>29471</v>
      </c>
      <c r="J187">
        <v>171.5</v>
      </c>
      <c r="K187">
        <v>870</v>
      </c>
      <c r="L187">
        <v>9562</v>
      </c>
      <c r="M187">
        <v>161</v>
      </c>
      <c r="N187">
        <v>0.03</v>
      </c>
      <c r="O187">
        <v>410619</v>
      </c>
      <c r="P187">
        <v>3341483</v>
      </c>
      <c r="Q187">
        <v>25131</v>
      </c>
      <c r="R187">
        <v>1.06</v>
      </c>
      <c r="S187">
        <v>61531</v>
      </c>
      <c r="T187">
        <v>622271</v>
      </c>
      <c r="U187">
        <v>14591</v>
      </c>
      <c r="V187">
        <v>4.59</v>
      </c>
      <c r="W187">
        <v>5431</v>
      </c>
      <c r="X187">
        <v>82947</v>
      </c>
      <c r="Y187">
        <v>646</v>
      </c>
      <c r="Z187">
        <v>145.5</v>
      </c>
      <c r="AA187">
        <v>131</v>
      </c>
      <c r="AB187">
        <v>2830</v>
      </c>
      <c r="AC187">
        <v>39</v>
      </c>
    </row>
    <row r="188" spans="1:29" x14ac:dyDescent="0.25">
      <c r="A188">
        <v>20230825</v>
      </c>
      <c r="B188">
        <v>28</v>
      </c>
      <c r="C188">
        <f>VLOOKUP(B188,Sheet1!D$2:E$20,2,FALSE)</f>
        <v>13</v>
      </c>
      <c r="D188" t="s">
        <v>25</v>
      </c>
      <c r="E188" t="str">
        <f>VLOOKUP(D188,[1]Sheet1!A$2:B$16,2,FALSE)</f>
        <v>Control</v>
      </c>
      <c r="F188">
        <v>32.24</v>
      </c>
      <c r="G188">
        <v>232</v>
      </c>
      <c r="H188">
        <v>6218</v>
      </c>
      <c r="I188">
        <v>65969</v>
      </c>
      <c r="J188">
        <v>180.44</v>
      </c>
      <c r="K188">
        <v>1080</v>
      </c>
      <c r="L188">
        <v>13322</v>
      </c>
      <c r="M188">
        <v>434</v>
      </c>
      <c r="N188">
        <v>0.03</v>
      </c>
      <c r="O188">
        <v>272211</v>
      </c>
      <c r="P188">
        <v>3399157</v>
      </c>
      <c r="Q188">
        <v>3136</v>
      </c>
      <c r="R188">
        <v>1.57</v>
      </c>
      <c r="S188">
        <v>46641</v>
      </c>
      <c r="T188">
        <v>614486</v>
      </c>
      <c r="U188">
        <v>19153</v>
      </c>
      <c r="V188">
        <v>8.5299999999999994</v>
      </c>
      <c r="W188">
        <v>5803</v>
      </c>
      <c r="X188">
        <v>102427</v>
      </c>
      <c r="Y188">
        <v>3716</v>
      </c>
      <c r="Z188">
        <v>147.75</v>
      </c>
      <c r="AA188">
        <v>143</v>
      </c>
      <c r="AB188">
        <v>2712</v>
      </c>
      <c r="AC188">
        <v>43</v>
      </c>
    </row>
    <row r="189" spans="1:29" x14ac:dyDescent="0.25">
      <c r="A189">
        <v>20230825</v>
      </c>
      <c r="B189">
        <v>28</v>
      </c>
      <c r="C189">
        <f>VLOOKUP(B189,Sheet1!D$2:E$20,2,FALSE)</f>
        <v>13</v>
      </c>
      <c r="D189" t="s">
        <v>31</v>
      </c>
      <c r="E189" t="str">
        <f>VLOOKUP(D189,[1]Sheet1!A$2:B$16,2,FALSE)</f>
        <v>Control</v>
      </c>
      <c r="F189">
        <v>32.229999999999997</v>
      </c>
      <c r="G189">
        <v>206</v>
      </c>
      <c r="H189">
        <v>5720</v>
      </c>
      <c r="I189">
        <v>58549</v>
      </c>
      <c r="J189">
        <v>196.41</v>
      </c>
      <c r="K189">
        <v>1353</v>
      </c>
      <c r="L189">
        <v>15193</v>
      </c>
      <c r="M189">
        <v>1239</v>
      </c>
      <c r="N189">
        <v>0.11</v>
      </c>
      <c r="O189">
        <v>413502</v>
      </c>
      <c r="P189">
        <v>3793067</v>
      </c>
      <c r="Q189">
        <v>169830</v>
      </c>
      <c r="R189">
        <v>1.81</v>
      </c>
      <c r="S189">
        <v>52583</v>
      </c>
      <c r="T189">
        <v>627621</v>
      </c>
      <c r="U189">
        <v>85042</v>
      </c>
      <c r="V189">
        <v>10.08</v>
      </c>
      <c r="W189">
        <v>5382</v>
      </c>
      <c r="X189">
        <v>90805</v>
      </c>
      <c r="Y189">
        <v>5523</v>
      </c>
      <c r="Z189">
        <v>152.84</v>
      </c>
      <c r="AA189">
        <v>122</v>
      </c>
      <c r="AB189">
        <v>2623</v>
      </c>
      <c r="AC189">
        <v>45</v>
      </c>
    </row>
    <row r="190" spans="1:29" x14ac:dyDescent="0.25">
      <c r="A190">
        <v>20230825</v>
      </c>
      <c r="B190">
        <v>28</v>
      </c>
      <c r="C190">
        <f>VLOOKUP(B190,Sheet1!D$2:E$20,2,FALSE)</f>
        <v>13</v>
      </c>
      <c r="D190" t="s">
        <v>32</v>
      </c>
      <c r="E190" t="str">
        <f>VLOOKUP(D190,[1]Sheet1!A$2:B$16,2,FALSE)</f>
        <v>Control</v>
      </c>
      <c r="F190">
        <v>36.72</v>
      </c>
      <c r="G190">
        <v>277</v>
      </c>
      <c r="H190">
        <v>7522</v>
      </c>
      <c r="I190">
        <v>63490</v>
      </c>
      <c r="J190">
        <v>197.05</v>
      </c>
      <c r="K190">
        <v>1148</v>
      </c>
      <c r="L190">
        <v>13899</v>
      </c>
      <c r="M190">
        <v>488</v>
      </c>
      <c r="N190">
        <v>0.05</v>
      </c>
      <c r="O190">
        <v>277175</v>
      </c>
      <c r="P190">
        <v>3623740</v>
      </c>
      <c r="Q190">
        <v>287811</v>
      </c>
      <c r="R190">
        <v>1.79</v>
      </c>
      <c r="S190">
        <v>43592</v>
      </c>
      <c r="T190">
        <v>610901</v>
      </c>
      <c r="U190">
        <v>8940</v>
      </c>
      <c r="V190">
        <v>8.15</v>
      </c>
      <c r="W190">
        <v>6428</v>
      </c>
      <c r="X190">
        <v>111865</v>
      </c>
      <c r="Y190">
        <v>5142</v>
      </c>
      <c r="Z190">
        <v>161.27000000000001</v>
      </c>
      <c r="AA190">
        <v>149</v>
      </c>
      <c r="AB190">
        <v>2845</v>
      </c>
      <c r="AC190">
        <v>46</v>
      </c>
    </row>
    <row r="191" spans="1:29" x14ac:dyDescent="0.25">
      <c r="A191">
        <v>20230825</v>
      </c>
      <c r="B191">
        <v>28</v>
      </c>
      <c r="C191">
        <f>VLOOKUP(B191,Sheet1!D$2:E$20,2,FALSE)</f>
        <v>13</v>
      </c>
      <c r="D191" t="s">
        <v>27</v>
      </c>
      <c r="E191" t="str">
        <f>VLOOKUP(D191,[1]Sheet1!A$2:B$16,2,FALSE)</f>
        <v>NaOH</v>
      </c>
      <c r="F191">
        <v>43.76</v>
      </c>
      <c r="G191">
        <v>215</v>
      </c>
      <c r="H191">
        <v>5915</v>
      </c>
      <c r="I191">
        <v>57993</v>
      </c>
      <c r="J191">
        <v>243.41</v>
      </c>
      <c r="K191">
        <v>827</v>
      </c>
      <c r="L191">
        <v>10134</v>
      </c>
      <c r="M191">
        <v>513</v>
      </c>
      <c r="N191">
        <v>0.03</v>
      </c>
      <c r="O191">
        <v>356085</v>
      </c>
      <c r="P191">
        <v>2905160</v>
      </c>
      <c r="Q191">
        <v>12066</v>
      </c>
      <c r="R191">
        <v>1.47</v>
      </c>
      <c r="S191">
        <v>48784</v>
      </c>
      <c r="T191">
        <v>604428</v>
      </c>
      <c r="U191">
        <v>40756</v>
      </c>
      <c r="V191">
        <v>8.16</v>
      </c>
      <c r="W191">
        <v>6227</v>
      </c>
      <c r="X191">
        <v>105660</v>
      </c>
      <c r="Y191">
        <v>4713</v>
      </c>
      <c r="Z191">
        <v>210.7</v>
      </c>
      <c r="AA191">
        <v>138</v>
      </c>
      <c r="AB191">
        <v>2807</v>
      </c>
      <c r="AC191">
        <v>42</v>
      </c>
    </row>
    <row r="192" spans="1:29" x14ac:dyDescent="0.25">
      <c r="A192">
        <v>20230825</v>
      </c>
      <c r="B192">
        <v>28</v>
      </c>
      <c r="C192">
        <f>VLOOKUP(B192,Sheet1!D$2:E$20,2,FALSE)</f>
        <v>13</v>
      </c>
      <c r="D192" t="s">
        <v>36</v>
      </c>
      <c r="E192" t="str">
        <f>VLOOKUP(D192,[1]Sheet1!A$2:B$16,2,FALSE)</f>
        <v>NaOH</v>
      </c>
      <c r="F192">
        <v>37.86</v>
      </c>
      <c r="G192">
        <v>264</v>
      </c>
      <c r="H192">
        <v>6546</v>
      </c>
      <c r="I192">
        <v>52842</v>
      </c>
      <c r="J192">
        <v>217.75</v>
      </c>
      <c r="K192">
        <v>1069</v>
      </c>
      <c r="L192">
        <v>12862</v>
      </c>
      <c r="M192">
        <v>558</v>
      </c>
      <c r="N192">
        <v>0.05</v>
      </c>
      <c r="O192">
        <v>432743</v>
      </c>
      <c r="P192">
        <v>3353452</v>
      </c>
      <c r="Q192">
        <v>414993</v>
      </c>
      <c r="R192">
        <v>1.71</v>
      </c>
      <c r="S192">
        <v>43801</v>
      </c>
      <c r="T192">
        <v>552208</v>
      </c>
      <c r="U192">
        <v>20835</v>
      </c>
      <c r="V192">
        <v>9.58</v>
      </c>
      <c r="W192">
        <v>6679</v>
      </c>
      <c r="X192">
        <v>117496</v>
      </c>
      <c r="Y192">
        <v>3488</v>
      </c>
      <c r="Z192">
        <v>182.76</v>
      </c>
      <c r="AA192">
        <v>143</v>
      </c>
      <c r="AB192">
        <v>2692</v>
      </c>
      <c r="AC192">
        <v>42</v>
      </c>
    </row>
    <row r="193" spans="1:29" x14ac:dyDescent="0.25">
      <c r="A193">
        <v>20230825</v>
      </c>
      <c r="B193">
        <v>28</v>
      </c>
      <c r="C193">
        <f>VLOOKUP(B193,Sheet1!D$2:E$20,2,FALSE)</f>
        <v>13</v>
      </c>
      <c r="D193" t="s">
        <v>37</v>
      </c>
      <c r="E193" t="str">
        <f>VLOOKUP(D193,[1]Sheet1!A$2:B$16,2,FALSE)</f>
        <v>NaOH</v>
      </c>
      <c r="F193">
        <v>33.869999999999997</v>
      </c>
      <c r="G193">
        <v>240</v>
      </c>
      <c r="H193">
        <v>6344</v>
      </c>
      <c r="I193">
        <v>52659</v>
      </c>
      <c r="J193">
        <v>207.85</v>
      </c>
      <c r="K193">
        <v>1102</v>
      </c>
      <c r="L193">
        <v>12835</v>
      </c>
      <c r="M193">
        <v>314</v>
      </c>
      <c r="N193">
        <v>0.04</v>
      </c>
      <c r="O193">
        <v>253317</v>
      </c>
      <c r="P193">
        <v>3679074</v>
      </c>
      <c r="Q193">
        <v>5739</v>
      </c>
      <c r="R193">
        <v>1.77</v>
      </c>
      <c r="S193">
        <v>44080</v>
      </c>
      <c r="T193">
        <v>548711</v>
      </c>
      <c r="U193">
        <v>8380</v>
      </c>
      <c r="V193">
        <v>9.09</v>
      </c>
      <c r="W193">
        <v>6555</v>
      </c>
      <c r="X193">
        <v>112777</v>
      </c>
      <c r="Y193">
        <v>2583</v>
      </c>
      <c r="Z193">
        <v>174.36</v>
      </c>
      <c r="AA193">
        <v>162</v>
      </c>
      <c r="AB193">
        <v>2777</v>
      </c>
      <c r="AC193">
        <v>45</v>
      </c>
    </row>
    <row r="194" spans="1:29" x14ac:dyDescent="0.25">
      <c r="A194">
        <v>20230825</v>
      </c>
      <c r="B194">
        <v>28</v>
      </c>
      <c r="C194">
        <f>VLOOKUP(B194,Sheet1!D$2:E$20,2,FALSE)</f>
        <v>13</v>
      </c>
      <c r="D194" t="s">
        <v>24</v>
      </c>
      <c r="E194" t="str">
        <f>VLOOKUP(D194,[1]Sheet1!A$2:B$16,2,FALSE)</f>
        <v>Olivine</v>
      </c>
      <c r="F194">
        <v>10.039999999999999</v>
      </c>
      <c r="G194">
        <v>269</v>
      </c>
      <c r="H194">
        <v>6535</v>
      </c>
      <c r="I194">
        <v>62816</v>
      </c>
      <c r="J194">
        <v>40.71</v>
      </c>
      <c r="K194">
        <v>24436</v>
      </c>
      <c r="L194">
        <v>46772</v>
      </c>
      <c r="M194">
        <v>1237</v>
      </c>
      <c r="N194">
        <v>0.03</v>
      </c>
      <c r="O194">
        <v>250637</v>
      </c>
      <c r="P194">
        <v>2975587</v>
      </c>
      <c r="Q194">
        <v>5387</v>
      </c>
      <c r="R194">
        <v>2.79</v>
      </c>
      <c r="S194">
        <v>48042</v>
      </c>
      <c r="T194">
        <v>499020</v>
      </c>
      <c r="U194">
        <v>795</v>
      </c>
      <c r="V194">
        <v>2.31</v>
      </c>
      <c r="W194">
        <v>8405</v>
      </c>
      <c r="X194">
        <v>166834</v>
      </c>
      <c r="Y194">
        <v>3448</v>
      </c>
      <c r="Z194">
        <v>6.46</v>
      </c>
      <c r="AA194">
        <v>379</v>
      </c>
      <c r="AB194">
        <v>2180</v>
      </c>
      <c r="AC194">
        <v>204</v>
      </c>
    </row>
    <row r="195" spans="1:29" x14ac:dyDescent="0.25">
      <c r="A195">
        <v>20230825</v>
      </c>
      <c r="B195">
        <v>28</v>
      </c>
      <c r="C195">
        <f>VLOOKUP(B195,Sheet1!D$2:E$20,2,FALSE)</f>
        <v>13</v>
      </c>
      <c r="D195" t="s">
        <v>33</v>
      </c>
      <c r="E195" t="str">
        <f>VLOOKUP(D195,[1]Sheet1!A$2:B$16,2,FALSE)</f>
        <v>Olivine</v>
      </c>
      <c r="F195">
        <v>10.47</v>
      </c>
      <c r="G195">
        <v>309</v>
      </c>
      <c r="H195">
        <v>6732</v>
      </c>
      <c r="I195">
        <v>61735</v>
      </c>
      <c r="J195">
        <v>39.32</v>
      </c>
      <c r="K195">
        <v>30645</v>
      </c>
      <c r="L195">
        <v>36695</v>
      </c>
      <c r="M195">
        <v>1435</v>
      </c>
      <c r="N195">
        <v>0.03</v>
      </c>
      <c r="O195">
        <v>345804</v>
      </c>
      <c r="P195">
        <v>3130349</v>
      </c>
      <c r="Q195">
        <v>7206</v>
      </c>
      <c r="R195">
        <v>1.99</v>
      </c>
      <c r="S195">
        <v>48426</v>
      </c>
      <c r="T195">
        <v>467532</v>
      </c>
      <c r="U195">
        <v>855</v>
      </c>
      <c r="V195">
        <v>2.1800000000000002</v>
      </c>
      <c r="W195">
        <v>8704</v>
      </c>
      <c r="X195">
        <v>162904</v>
      </c>
      <c r="Y195">
        <v>2368</v>
      </c>
      <c r="Z195">
        <v>4.6900000000000004</v>
      </c>
      <c r="AA195">
        <v>476</v>
      </c>
      <c r="AB195">
        <v>2028</v>
      </c>
      <c r="AC195">
        <v>215</v>
      </c>
    </row>
    <row r="196" spans="1:29" x14ac:dyDescent="0.25">
      <c r="A196">
        <v>20230825</v>
      </c>
      <c r="B196">
        <v>28</v>
      </c>
      <c r="C196">
        <f>VLOOKUP(B196,Sheet1!D$2:E$20,2,FALSE)</f>
        <v>13</v>
      </c>
      <c r="D196" t="s">
        <v>34</v>
      </c>
      <c r="E196" t="str">
        <f>VLOOKUP(D196,[1]Sheet1!A$2:B$16,2,FALSE)</f>
        <v>Olivine</v>
      </c>
      <c r="F196">
        <v>10.36</v>
      </c>
      <c r="G196">
        <v>331</v>
      </c>
      <c r="H196">
        <v>6526</v>
      </c>
      <c r="I196">
        <v>57104</v>
      </c>
      <c r="J196">
        <v>34.51</v>
      </c>
      <c r="K196">
        <v>25207</v>
      </c>
      <c r="L196">
        <v>47715</v>
      </c>
      <c r="M196">
        <v>1599</v>
      </c>
      <c r="N196">
        <v>0.01</v>
      </c>
      <c r="O196">
        <v>610668</v>
      </c>
      <c r="P196">
        <v>4127670</v>
      </c>
      <c r="Q196">
        <v>5708</v>
      </c>
      <c r="R196">
        <v>2.36</v>
      </c>
      <c r="S196">
        <v>49059</v>
      </c>
      <c r="T196">
        <v>507707</v>
      </c>
      <c r="U196">
        <v>788</v>
      </c>
      <c r="V196">
        <v>2.2799999999999998</v>
      </c>
      <c r="W196">
        <v>8216</v>
      </c>
      <c r="X196">
        <v>162521</v>
      </c>
      <c r="Y196">
        <v>6207</v>
      </c>
      <c r="Z196">
        <v>4.5</v>
      </c>
      <c r="AA196">
        <v>366</v>
      </c>
      <c r="AB196">
        <v>2097</v>
      </c>
      <c r="AC196">
        <v>270</v>
      </c>
    </row>
    <row r="197" spans="1:29" x14ac:dyDescent="0.25">
      <c r="A197">
        <v>20230825</v>
      </c>
      <c r="B197">
        <v>28</v>
      </c>
      <c r="C197">
        <f>VLOOKUP(B197,Sheet1!D$2:E$20,2,FALSE)</f>
        <v>13</v>
      </c>
      <c r="D197" t="s">
        <v>26</v>
      </c>
      <c r="E197" t="str">
        <f>VLOOKUP(D197,[1]Sheet1!A$2:B$16,2,FALSE)</f>
        <v>Slag</v>
      </c>
      <c r="F197">
        <v>38.1</v>
      </c>
      <c r="G197">
        <v>442</v>
      </c>
      <c r="H197">
        <v>10233</v>
      </c>
      <c r="I197">
        <v>90059</v>
      </c>
      <c r="J197">
        <v>207.57</v>
      </c>
      <c r="K197">
        <v>1486</v>
      </c>
      <c r="L197">
        <v>19471</v>
      </c>
      <c r="M197">
        <v>1146</v>
      </c>
      <c r="N197">
        <v>0.06</v>
      </c>
      <c r="O197">
        <v>372405</v>
      </c>
      <c r="P197">
        <v>3738248</v>
      </c>
      <c r="Q197">
        <v>12837</v>
      </c>
      <c r="R197">
        <v>3.68</v>
      </c>
      <c r="S197">
        <v>43262</v>
      </c>
      <c r="T197">
        <v>634985</v>
      </c>
      <c r="U197">
        <v>21778</v>
      </c>
      <c r="V197">
        <v>6.63</v>
      </c>
      <c r="W197">
        <v>7373</v>
      </c>
      <c r="X197">
        <v>130774</v>
      </c>
      <c r="Y197">
        <v>17412</v>
      </c>
      <c r="Z197">
        <v>171.5</v>
      </c>
      <c r="AA197">
        <v>157</v>
      </c>
      <c r="AB197">
        <v>2937</v>
      </c>
      <c r="AC197">
        <v>48</v>
      </c>
    </row>
    <row r="198" spans="1:29" x14ac:dyDescent="0.25">
      <c r="A198">
        <v>20230825</v>
      </c>
      <c r="B198">
        <v>28</v>
      </c>
      <c r="C198">
        <f>VLOOKUP(B198,Sheet1!D$2:E$20,2,FALSE)</f>
        <v>13</v>
      </c>
      <c r="D198" t="s">
        <v>30</v>
      </c>
      <c r="E198" t="str">
        <f>VLOOKUP(D198,[1]Sheet1!A$2:B$16,2,FALSE)</f>
        <v>Slag</v>
      </c>
      <c r="F198">
        <v>41.94</v>
      </c>
      <c r="G198">
        <v>414</v>
      </c>
      <c r="H198">
        <v>10247</v>
      </c>
      <c r="I198">
        <v>88281</v>
      </c>
      <c r="J198">
        <v>240.97</v>
      </c>
      <c r="K198">
        <v>1205</v>
      </c>
      <c r="L198">
        <v>15894</v>
      </c>
      <c r="M198">
        <v>718</v>
      </c>
      <c r="N198">
        <v>0.08</v>
      </c>
      <c r="O198">
        <v>302079</v>
      </c>
      <c r="P198">
        <v>3538891</v>
      </c>
      <c r="Q198">
        <v>29439</v>
      </c>
      <c r="R198">
        <v>3.44</v>
      </c>
      <c r="S198">
        <v>37389</v>
      </c>
      <c r="T198">
        <v>549736</v>
      </c>
      <c r="U198">
        <v>9513</v>
      </c>
      <c r="V198">
        <v>7.44</v>
      </c>
      <c r="W198">
        <v>7485</v>
      </c>
      <c r="X198">
        <v>137860</v>
      </c>
      <c r="Y198">
        <v>11882</v>
      </c>
      <c r="Z198">
        <v>201.51</v>
      </c>
      <c r="AA198">
        <v>140</v>
      </c>
      <c r="AB198">
        <v>2744</v>
      </c>
      <c r="AC198">
        <v>44</v>
      </c>
    </row>
    <row r="199" spans="1:29" x14ac:dyDescent="0.25">
      <c r="A199">
        <v>20230825</v>
      </c>
      <c r="B199">
        <v>28</v>
      </c>
      <c r="C199">
        <f>VLOOKUP(B199,Sheet1!D$2:E$20,2,FALSE)</f>
        <v>13</v>
      </c>
      <c r="D199" t="s">
        <v>35</v>
      </c>
      <c r="E199" t="str">
        <f>VLOOKUP(D199,[1]Sheet1!A$2:B$16,2,FALSE)</f>
        <v>Slag</v>
      </c>
      <c r="F199">
        <v>45.23</v>
      </c>
      <c r="G199">
        <v>426</v>
      </c>
      <c r="H199">
        <v>10242</v>
      </c>
      <c r="I199">
        <v>83062</v>
      </c>
      <c r="J199">
        <v>238.41</v>
      </c>
      <c r="K199">
        <v>1143</v>
      </c>
      <c r="L199">
        <v>14092</v>
      </c>
      <c r="M199">
        <v>888</v>
      </c>
      <c r="N199">
        <v>0.04</v>
      </c>
      <c r="O199">
        <v>427630</v>
      </c>
      <c r="P199">
        <v>3402385</v>
      </c>
      <c r="Q199">
        <v>22834</v>
      </c>
      <c r="R199">
        <v>3</v>
      </c>
      <c r="S199">
        <v>37675</v>
      </c>
      <c r="T199">
        <v>516356</v>
      </c>
      <c r="U199">
        <v>24192</v>
      </c>
      <c r="V199">
        <v>7.43</v>
      </c>
      <c r="W199">
        <v>7042</v>
      </c>
      <c r="X199">
        <v>128965</v>
      </c>
      <c r="Y199">
        <v>12854</v>
      </c>
      <c r="Z199">
        <v>199.15</v>
      </c>
      <c r="AA199">
        <v>170</v>
      </c>
      <c r="AB199">
        <v>3040</v>
      </c>
      <c r="AC199">
        <v>46</v>
      </c>
    </row>
    <row r="200" spans="1:29" x14ac:dyDescent="0.25">
      <c r="A200">
        <v>20230825</v>
      </c>
      <c r="B200">
        <v>29</v>
      </c>
      <c r="C200">
        <f>VLOOKUP(B200,Sheet1!D$2:E$20,2,FALSE)</f>
        <v>14</v>
      </c>
      <c r="D200" t="s">
        <v>23</v>
      </c>
      <c r="E200" t="str">
        <f>VLOOKUP(D200,[1]Sheet1!A$2:B$16,2,FALSE)</f>
        <v>Initial</v>
      </c>
      <c r="F200">
        <v>17.54</v>
      </c>
      <c r="G200">
        <v>220</v>
      </c>
      <c r="H200">
        <v>3193</v>
      </c>
      <c r="I200">
        <v>27005</v>
      </c>
      <c r="J200">
        <v>162.34</v>
      </c>
      <c r="K200">
        <v>653</v>
      </c>
      <c r="L200">
        <v>5766</v>
      </c>
      <c r="M200">
        <v>115</v>
      </c>
      <c r="N200">
        <v>0.02</v>
      </c>
      <c r="O200">
        <v>445334</v>
      </c>
      <c r="P200">
        <v>2102993</v>
      </c>
      <c r="Q200">
        <v>7067</v>
      </c>
      <c r="R200">
        <v>0.57999999999999996</v>
      </c>
      <c r="S200">
        <v>53728</v>
      </c>
      <c r="T200">
        <v>473922</v>
      </c>
      <c r="U200">
        <v>966</v>
      </c>
      <c r="V200">
        <v>4.53</v>
      </c>
      <c r="W200">
        <v>5797</v>
      </c>
      <c r="X200">
        <v>62979</v>
      </c>
      <c r="Y200">
        <v>2536</v>
      </c>
      <c r="Z200">
        <v>130.54</v>
      </c>
      <c r="AA200">
        <v>114</v>
      </c>
      <c r="AB200">
        <v>2108</v>
      </c>
      <c r="AC200">
        <v>38</v>
      </c>
    </row>
    <row r="201" spans="1:29" x14ac:dyDescent="0.25">
      <c r="A201">
        <v>20230825</v>
      </c>
      <c r="B201">
        <v>29</v>
      </c>
      <c r="C201">
        <f>VLOOKUP(B201,Sheet1!D$2:E$20,2,FALSE)</f>
        <v>14</v>
      </c>
      <c r="D201" t="s">
        <v>28</v>
      </c>
      <c r="E201" t="str">
        <f>VLOOKUP(D201,[1]Sheet1!A$2:B$16,2,FALSE)</f>
        <v>Initial</v>
      </c>
      <c r="F201">
        <v>18.760000000000002</v>
      </c>
      <c r="G201">
        <v>194</v>
      </c>
      <c r="H201">
        <v>3347</v>
      </c>
      <c r="I201">
        <v>28459</v>
      </c>
      <c r="J201">
        <v>170.77</v>
      </c>
      <c r="K201">
        <v>824</v>
      </c>
      <c r="L201">
        <v>7466</v>
      </c>
      <c r="M201">
        <v>186</v>
      </c>
      <c r="N201">
        <v>0.06</v>
      </c>
      <c r="O201">
        <v>419102</v>
      </c>
      <c r="P201">
        <v>3163847</v>
      </c>
      <c r="Q201">
        <v>7802</v>
      </c>
      <c r="R201">
        <v>0.8</v>
      </c>
      <c r="S201">
        <v>62382</v>
      </c>
      <c r="T201">
        <v>555313</v>
      </c>
      <c r="U201">
        <v>15372</v>
      </c>
      <c r="V201">
        <v>5.21</v>
      </c>
      <c r="W201">
        <v>5667</v>
      </c>
      <c r="X201">
        <v>61940</v>
      </c>
      <c r="Y201">
        <v>2145</v>
      </c>
      <c r="Z201">
        <v>136.54</v>
      </c>
      <c r="AA201">
        <v>113</v>
      </c>
      <c r="AB201">
        <v>2051</v>
      </c>
      <c r="AC201">
        <v>37</v>
      </c>
    </row>
    <row r="202" spans="1:29" x14ac:dyDescent="0.25">
      <c r="A202">
        <v>20230825</v>
      </c>
      <c r="B202">
        <v>29</v>
      </c>
      <c r="C202">
        <f>VLOOKUP(B202,Sheet1!D$2:E$20,2,FALSE)</f>
        <v>14</v>
      </c>
      <c r="D202" t="s">
        <v>29</v>
      </c>
      <c r="E202" t="str">
        <f>VLOOKUP(D202,[1]Sheet1!A$2:B$16,2,FALSE)</f>
        <v>Initial</v>
      </c>
      <c r="F202">
        <v>17.87</v>
      </c>
      <c r="G202">
        <v>191</v>
      </c>
      <c r="H202">
        <v>3293</v>
      </c>
      <c r="I202">
        <v>25707</v>
      </c>
      <c r="J202">
        <v>172.94</v>
      </c>
      <c r="K202">
        <v>660</v>
      </c>
      <c r="L202">
        <v>5971</v>
      </c>
      <c r="M202">
        <v>448</v>
      </c>
      <c r="N202">
        <v>0.04</v>
      </c>
      <c r="O202">
        <v>466054</v>
      </c>
      <c r="P202">
        <v>2961155</v>
      </c>
      <c r="Q202">
        <v>16822</v>
      </c>
      <c r="R202">
        <v>0.66</v>
      </c>
      <c r="S202">
        <v>58217</v>
      </c>
      <c r="T202">
        <v>527518</v>
      </c>
      <c r="U202">
        <v>76307</v>
      </c>
      <c r="V202">
        <v>4.63</v>
      </c>
      <c r="W202">
        <v>5688</v>
      </c>
      <c r="X202">
        <v>60578</v>
      </c>
      <c r="Y202">
        <v>3836</v>
      </c>
      <c r="Z202">
        <v>128.80000000000001</v>
      </c>
      <c r="AA202">
        <v>112</v>
      </c>
      <c r="AB202">
        <v>2068</v>
      </c>
      <c r="AC202">
        <v>41</v>
      </c>
    </row>
    <row r="203" spans="1:29" x14ac:dyDescent="0.25">
      <c r="A203">
        <v>20230825</v>
      </c>
      <c r="B203">
        <v>29</v>
      </c>
      <c r="C203">
        <f>VLOOKUP(B203,Sheet1!D$2:E$20,2,FALSE)</f>
        <v>14</v>
      </c>
      <c r="D203" t="s">
        <v>25</v>
      </c>
      <c r="E203" t="str">
        <f>VLOOKUP(D203,[1]Sheet1!A$2:B$16,2,FALSE)</f>
        <v>Control</v>
      </c>
      <c r="F203">
        <v>32.33</v>
      </c>
      <c r="G203">
        <v>224</v>
      </c>
      <c r="H203">
        <v>5883</v>
      </c>
      <c r="I203">
        <v>70236</v>
      </c>
      <c r="J203">
        <v>239.74</v>
      </c>
      <c r="K203">
        <v>821</v>
      </c>
      <c r="L203">
        <v>8912</v>
      </c>
      <c r="M203">
        <v>1169</v>
      </c>
      <c r="N203">
        <v>0.06</v>
      </c>
      <c r="O203">
        <v>427961</v>
      </c>
      <c r="P203">
        <v>3066727</v>
      </c>
      <c r="Q203">
        <v>27150</v>
      </c>
      <c r="R203">
        <v>1.33</v>
      </c>
      <c r="S203">
        <v>50576</v>
      </c>
      <c r="T203">
        <v>543600</v>
      </c>
      <c r="U203">
        <v>141961</v>
      </c>
      <c r="V203">
        <v>7.63</v>
      </c>
      <c r="W203">
        <v>6037</v>
      </c>
      <c r="X203">
        <v>91797</v>
      </c>
      <c r="Y203">
        <v>9001</v>
      </c>
      <c r="Z203">
        <v>188.49</v>
      </c>
      <c r="AA203">
        <v>126</v>
      </c>
      <c r="AB203">
        <v>2671</v>
      </c>
      <c r="AC203">
        <v>41</v>
      </c>
    </row>
    <row r="204" spans="1:29" x14ac:dyDescent="0.25">
      <c r="A204">
        <v>20230825</v>
      </c>
      <c r="B204">
        <v>29</v>
      </c>
      <c r="C204">
        <f>VLOOKUP(B204,Sheet1!D$2:E$20,2,FALSE)</f>
        <v>14</v>
      </c>
      <c r="D204" t="s">
        <v>31</v>
      </c>
      <c r="E204" t="str">
        <f>VLOOKUP(D204,[1]Sheet1!A$2:B$16,2,FALSE)</f>
        <v>Control</v>
      </c>
      <c r="F204">
        <v>41.24</v>
      </c>
      <c r="G204">
        <v>236</v>
      </c>
      <c r="H204">
        <v>6160</v>
      </c>
      <c r="I204">
        <v>67977</v>
      </c>
      <c r="J204">
        <v>272.56</v>
      </c>
      <c r="K204">
        <v>744</v>
      </c>
      <c r="L204">
        <v>7991</v>
      </c>
      <c r="M204">
        <v>627</v>
      </c>
      <c r="N204">
        <v>0.04</v>
      </c>
      <c r="O204">
        <v>381049</v>
      </c>
      <c r="P204">
        <v>3257073</v>
      </c>
      <c r="Q204">
        <v>139526</v>
      </c>
      <c r="R204">
        <v>1.1399999999999999</v>
      </c>
      <c r="S204">
        <v>49092</v>
      </c>
      <c r="T204">
        <v>517297</v>
      </c>
      <c r="U204">
        <v>64590</v>
      </c>
      <c r="V204">
        <v>9.36</v>
      </c>
      <c r="W204">
        <v>6328</v>
      </c>
      <c r="X204">
        <v>89768</v>
      </c>
      <c r="Y204">
        <v>6418</v>
      </c>
      <c r="Z204">
        <v>221.75</v>
      </c>
      <c r="AA204">
        <v>130</v>
      </c>
      <c r="AB204">
        <v>2595</v>
      </c>
      <c r="AC204">
        <v>40</v>
      </c>
    </row>
    <row r="205" spans="1:29" x14ac:dyDescent="0.25">
      <c r="A205">
        <v>20230825</v>
      </c>
      <c r="B205">
        <v>29</v>
      </c>
      <c r="C205">
        <f>VLOOKUP(B205,Sheet1!D$2:E$20,2,FALSE)</f>
        <v>14</v>
      </c>
      <c r="D205" t="s">
        <v>32</v>
      </c>
      <c r="E205" t="str">
        <f>VLOOKUP(D205,[1]Sheet1!A$2:B$16,2,FALSE)</f>
        <v>Control</v>
      </c>
      <c r="F205">
        <v>53.08</v>
      </c>
      <c r="G205">
        <v>242</v>
      </c>
      <c r="H205">
        <v>6030</v>
      </c>
      <c r="I205">
        <v>64352</v>
      </c>
      <c r="J205">
        <v>288.04000000000002</v>
      </c>
      <c r="K205">
        <v>785</v>
      </c>
      <c r="L205">
        <v>7971</v>
      </c>
      <c r="M205">
        <v>550</v>
      </c>
      <c r="N205">
        <v>0.04</v>
      </c>
      <c r="O205">
        <v>505396</v>
      </c>
      <c r="P205">
        <v>2470737</v>
      </c>
      <c r="Q205">
        <v>24268</v>
      </c>
      <c r="R205">
        <v>1.45</v>
      </c>
      <c r="S205">
        <v>41891</v>
      </c>
      <c r="T205">
        <v>404227</v>
      </c>
      <c r="U205">
        <v>31397</v>
      </c>
      <c r="V205">
        <v>10.46</v>
      </c>
      <c r="W205">
        <v>7072</v>
      </c>
      <c r="X205">
        <v>86762</v>
      </c>
      <c r="Y205">
        <v>8302</v>
      </c>
      <c r="Z205">
        <v>238.11</v>
      </c>
      <c r="AA205">
        <v>150</v>
      </c>
      <c r="AB205">
        <v>2834</v>
      </c>
      <c r="AC205">
        <v>40</v>
      </c>
    </row>
    <row r="206" spans="1:29" x14ac:dyDescent="0.25">
      <c r="A206">
        <v>20230825</v>
      </c>
      <c r="B206">
        <v>29</v>
      </c>
      <c r="C206">
        <f>VLOOKUP(B206,Sheet1!D$2:E$20,2,FALSE)</f>
        <v>14</v>
      </c>
      <c r="D206" t="s">
        <v>27</v>
      </c>
      <c r="E206" t="str">
        <f>VLOOKUP(D206,[1]Sheet1!A$2:B$16,2,FALSE)</f>
        <v>NaOH</v>
      </c>
      <c r="F206">
        <v>38.630000000000003</v>
      </c>
      <c r="G206">
        <v>440</v>
      </c>
      <c r="H206">
        <v>7219</v>
      </c>
      <c r="I206">
        <v>70832</v>
      </c>
      <c r="J206">
        <v>255.92</v>
      </c>
      <c r="K206">
        <v>1185</v>
      </c>
      <c r="L206">
        <v>9473</v>
      </c>
      <c r="M206">
        <v>1272</v>
      </c>
      <c r="N206">
        <v>0.08</v>
      </c>
      <c r="O206">
        <v>444091</v>
      </c>
      <c r="P206">
        <v>2953654</v>
      </c>
      <c r="Q206">
        <v>53187</v>
      </c>
      <c r="R206">
        <v>1.85</v>
      </c>
      <c r="S206">
        <v>46959</v>
      </c>
      <c r="T206">
        <v>458043</v>
      </c>
      <c r="U206">
        <v>85530</v>
      </c>
      <c r="V206">
        <v>8.82</v>
      </c>
      <c r="W206">
        <v>7083</v>
      </c>
      <c r="X206">
        <v>90931</v>
      </c>
      <c r="Y206">
        <v>10493</v>
      </c>
      <c r="Z206">
        <v>192.74</v>
      </c>
      <c r="AA206">
        <v>229</v>
      </c>
      <c r="AB206">
        <v>2567</v>
      </c>
      <c r="AC206">
        <v>45</v>
      </c>
    </row>
    <row r="207" spans="1:29" x14ac:dyDescent="0.25">
      <c r="A207">
        <v>20230825</v>
      </c>
      <c r="B207">
        <v>29</v>
      </c>
      <c r="C207">
        <f>VLOOKUP(B207,Sheet1!D$2:E$20,2,FALSE)</f>
        <v>14</v>
      </c>
      <c r="D207" t="s">
        <v>36</v>
      </c>
      <c r="E207" t="str">
        <f>VLOOKUP(D207,[1]Sheet1!A$2:B$16,2,FALSE)</f>
        <v>NaOH</v>
      </c>
      <c r="F207">
        <v>47.78</v>
      </c>
      <c r="G207">
        <v>229</v>
      </c>
      <c r="H207">
        <v>5740</v>
      </c>
      <c r="I207">
        <v>61084</v>
      </c>
      <c r="J207">
        <v>284.05</v>
      </c>
      <c r="K207">
        <v>680</v>
      </c>
      <c r="L207">
        <v>7308</v>
      </c>
      <c r="M207">
        <v>855</v>
      </c>
      <c r="N207">
        <v>0.03</v>
      </c>
      <c r="O207">
        <v>342641</v>
      </c>
      <c r="P207">
        <v>3047132</v>
      </c>
      <c r="Q207">
        <v>4996</v>
      </c>
      <c r="R207">
        <v>1.26</v>
      </c>
      <c r="S207">
        <v>48833</v>
      </c>
      <c r="T207">
        <v>449833</v>
      </c>
      <c r="U207">
        <v>115462</v>
      </c>
      <c r="V207">
        <v>9.49</v>
      </c>
      <c r="W207">
        <v>6258</v>
      </c>
      <c r="X207">
        <v>84443</v>
      </c>
      <c r="Y207">
        <v>7635</v>
      </c>
      <c r="Z207">
        <v>230.86</v>
      </c>
      <c r="AA207">
        <v>125</v>
      </c>
      <c r="AB207">
        <v>2482</v>
      </c>
      <c r="AC207">
        <v>41</v>
      </c>
    </row>
    <row r="208" spans="1:29" x14ac:dyDescent="0.25">
      <c r="A208">
        <v>20230825</v>
      </c>
      <c r="B208">
        <v>29</v>
      </c>
      <c r="C208">
        <f>VLOOKUP(B208,Sheet1!D$2:E$20,2,FALSE)</f>
        <v>14</v>
      </c>
      <c r="D208" t="s">
        <v>37</v>
      </c>
      <c r="E208" t="str">
        <f>VLOOKUP(D208,[1]Sheet1!A$2:B$16,2,FALSE)</f>
        <v>NaOH</v>
      </c>
      <c r="F208">
        <v>44.78</v>
      </c>
      <c r="G208">
        <v>276</v>
      </c>
      <c r="H208">
        <v>7125</v>
      </c>
      <c r="I208">
        <v>65456</v>
      </c>
      <c r="J208">
        <v>280.13</v>
      </c>
      <c r="K208">
        <v>787</v>
      </c>
      <c r="L208">
        <v>8851</v>
      </c>
      <c r="M208">
        <v>702</v>
      </c>
      <c r="N208">
        <v>0.04</v>
      </c>
      <c r="O208">
        <v>684213</v>
      </c>
      <c r="P208">
        <v>3223185</v>
      </c>
      <c r="Q208">
        <v>15137</v>
      </c>
      <c r="R208">
        <v>1.45</v>
      </c>
      <c r="S208">
        <v>47719</v>
      </c>
      <c r="T208">
        <v>527601</v>
      </c>
      <c r="U208">
        <v>47030</v>
      </c>
      <c r="V208">
        <v>10.39</v>
      </c>
      <c r="W208">
        <v>6228</v>
      </c>
      <c r="X208">
        <v>92438</v>
      </c>
      <c r="Y208">
        <v>10517</v>
      </c>
      <c r="Z208">
        <v>226.94</v>
      </c>
      <c r="AA208">
        <v>122</v>
      </c>
      <c r="AB208">
        <v>2508</v>
      </c>
      <c r="AC208">
        <v>41</v>
      </c>
    </row>
    <row r="209" spans="1:29" x14ac:dyDescent="0.25">
      <c r="A209">
        <v>20230825</v>
      </c>
      <c r="B209">
        <v>29</v>
      </c>
      <c r="C209">
        <f>VLOOKUP(B209,Sheet1!D$2:E$20,2,FALSE)</f>
        <v>14</v>
      </c>
      <c r="D209" t="s">
        <v>24</v>
      </c>
      <c r="E209" t="str">
        <f>VLOOKUP(D209,[1]Sheet1!A$2:B$16,2,FALSE)</f>
        <v>Olivine</v>
      </c>
      <c r="F209">
        <v>10.02</v>
      </c>
      <c r="G209">
        <v>298</v>
      </c>
      <c r="H209">
        <v>6699</v>
      </c>
      <c r="I209">
        <v>65057</v>
      </c>
      <c r="J209">
        <v>50.88</v>
      </c>
      <c r="K209">
        <v>14636</v>
      </c>
      <c r="L209">
        <v>32794</v>
      </c>
      <c r="M209">
        <v>1004</v>
      </c>
      <c r="N209">
        <v>0.03</v>
      </c>
      <c r="O209">
        <v>510131</v>
      </c>
      <c r="P209">
        <v>3505548</v>
      </c>
      <c r="Q209">
        <v>7544</v>
      </c>
      <c r="R209">
        <v>2.2000000000000002</v>
      </c>
      <c r="S209">
        <v>36502</v>
      </c>
      <c r="T209">
        <v>469105</v>
      </c>
      <c r="U209">
        <v>505</v>
      </c>
      <c r="V209">
        <v>3.06</v>
      </c>
      <c r="W209">
        <v>7763</v>
      </c>
      <c r="X209">
        <v>150961</v>
      </c>
      <c r="Y209">
        <v>6275</v>
      </c>
      <c r="Z209">
        <v>5.04</v>
      </c>
      <c r="AA209">
        <v>354</v>
      </c>
      <c r="AB209">
        <v>2217</v>
      </c>
      <c r="AC209">
        <v>169</v>
      </c>
    </row>
    <row r="210" spans="1:29" x14ac:dyDescent="0.25">
      <c r="A210">
        <v>20230825</v>
      </c>
      <c r="B210">
        <v>29</v>
      </c>
      <c r="C210">
        <f>VLOOKUP(B210,Sheet1!D$2:E$20,2,FALSE)</f>
        <v>14</v>
      </c>
      <c r="D210" t="s">
        <v>33</v>
      </c>
      <c r="E210" t="str">
        <f>VLOOKUP(D210,[1]Sheet1!A$2:B$16,2,FALSE)</f>
        <v>Olivine</v>
      </c>
      <c r="F210">
        <v>8.67</v>
      </c>
      <c r="G210">
        <v>241</v>
      </c>
      <c r="H210">
        <v>4930</v>
      </c>
      <c r="I210">
        <v>48721</v>
      </c>
      <c r="J210">
        <v>46.12</v>
      </c>
      <c r="K210">
        <v>16138</v>
      </c>
      <c r="L210">
        <v>27052</v>
      </c>
      <c r="M210">
        <v>775</v>
      </c>
      <c r="N210">
        <v>0.04</v>
      </c>
      <c r="O210">
        <v>290105</v>
      </c>
      <c r="P210">
        <v>3378195</v>
      </c>
      <c r="Q210">
        <v>3890</v>
      </c>
      <c r="R210">
        <v>1.81</v>
      </c>
      <c r="S210">
        <v>38432</v>
      </c>
      <c r="T210">
        <v>402686</v>
      </c>
      <c r="U210">
        <v>540</v>
      </c>
      <c r="V210">
        <v>2.61</v>
      </c>
      <c r="W210">
        <v>8662</v>
      </c>
      <c r="X210">
        <v>133077</v>
      </c>
      <c r="Y210">
        <v>1693</v>
      </c>
      <c r="Z210">
        <v>3.12</v>
      </c>
      <c r="AA210">
        <v>377</v>
      </c>
      <c r="AB210">
        <v>2130</v>
      </c>
      <c r="AC210">
        <v>285</v>
      </c>
    </row>
    <row r="211" spans="1:29" x14ac:dyDescent="0.25">
      <c r="A211">
        <v>20230825</v>
      </c>
      <c r="B211">
        <v>29</v>
      </c>
      <c r="C211">
        <f>VLOOKUP(B211,Sheet1!D$2:E$20,2,FALSE)</f>
        <v>14</v>
      </c>
      <c r="D211" t="s">
        <v>34</v>
      </c>
      <c r="E211" t="str">
        <f>VLOOKUP(D211,[1]Sheet1!A$2:B$16,2,FALSE)</f>
        <v>Olivine</v>
      </c>
      <c r="F211">
        <v>8.26</v>
      </c>
      <c r="G211">
        <v>283</v>
      </c>
      <c r="H211">
        <v>5429</v>
      </c>
      <c r="I211">
        <v>45643</v>
      </c>
      <c r="J211">
        <v>57.42</v>
      </c>
      <c r="K211">
        <v>16248</v>
      </c>
      <c r="L211">
        <v>21220</v>
      </c>
      <c r="M211">
        <v>813</v>
      </c>
      <c r="N211">
        <v>0.01</v>
      </c>
      <c r="O211">
        <v>564201</v>
      </c>
      <c r="P211">
        <v>3963330</v>
      </c>
      <c r="Q211">
        <v>16592</v>
      </c>
      <c r="R211">
        <v>2.0299999999999998</v>
      </c>
      <c r="S211">
        <v>38613</v>
      </c>
      <c r="T211">
        <v>391061</v>
      </c>
      <c r="U211">
        <v>668</v>
      </c>
      <c r="V211">
        <v>2.34</v>
      </c>
      <c r="W211">
        <v>8478</v>
      </c>
      <c r="X211">
        <v>129034</v>
      </c>
      <c r="Y211">
        <v>3252</v>
      </c>
      <c r="Z211">
        <v>6.71</v>
      </c>
      <c r="AA211">
        <v>246</v>
      </c>
      <c r="AB211">
        <v>2432</v>
      </c>
      <c r="AC211">
        <v>193</v>
      </c>
    </row>
    <row r="212" spans="1:29" x14ac:dyDescent="0.25">
      <c r="A212">
        <v>20230825</v>
      </c>
      <c r="B212">
        <v>29</v>
      </c>
      <c r="C212">
        <f>VLOOKUP(B212,Sheet1!D$2:E$20,2,FALSE)</f>
        <v>14</v>
      </c>
      <c r="D212" t="s">
        <v>26</v>
      </c>
      <c r="E212" t="str">
        <f>VLOOKUP(D212,[1]Sheet1!A$2:B$16,2,FALSE)</f>
        <v>Slag</v>
      </c>
      <c r="F212">
        <v>41.35</v>
      </c>
      <c r="G212">
        <v>463</v>
      </c>
      <c r="H212">
        <v>11447</v>
      </c>
      <c r="I212">
        <v>117209</v>
      </c>
      <c r="J212">
        <v>240.02</v>
      </c>
      <c r="K212">
        <v>1213</v>
      </c>
      <c r="L212">
        <v>13448</v>
      </c>
      <c r="M212">
        <v>1391</v>
      </c>
      <c r="N212">
        <v>0.1</v>
      </c>
      <c r="O212">
        <v>455687</v>
      </c>
      <c r="P212">
        <v>3322963</v>
      </c>
      <c r="Q212">
        <v>31542</v>
      </c>
      <c r="R212">
        <v>2.5499999999999998</v>
      </c>
      <c r="S212">
        <v>41897</v>
      </c>
      <c r="T212">
        <v>542752</v>
      </c>
      <c r="U212">
        <v>43074</v>
      </c>
      <c r="V212">
        <v>7.27</v>
      </c>
      <c r="W212">
        <v>7527</v>
      </c>
      <c r="X212">
        <v>122770</v>
      </c>
      <c r="Y212">
        <v>25418</v>
      </c>
      <c r="Z212">
        <v>182.82</v>
      </c>
      <c r="AA212">
        <v>103</v>
      </c>
      <c r="AB212">
        <v>2734</v>
      </c>
      <c r="AC212">
        <v>44</v>
      </c>
    </row>
    <row r="213" spans="1:29" x14ac:dyDescent="0.25">
      <c r="A213">
        <v>20230825</v>
      </c>
      <c r="B213">
        <v>29</v>
      </c>
      <c r="C213">
        <f>VLOOKUP(B213,Sheet1!D$2:E$20,2,FALSE)</f>
        <v>14</v>
      </c>
      <c r="D213" t="s">
        <v>30</v>
      </c>
      <c r="E213" t="str">
        <f>VLOOKUP(D213,[1]Sheet1!A$2:B$16,2,FALSE)</f>
        <v>Slag</v>
      </c>
      <c r="F213">
        <v>43.2</v>
      </c>
      <c r="G213">
        <v>473</v>
      </c>
      <c r="H213">
        <v>11231</v>
      </c>
      <c r="I213">
        <v>115465</v>
      </c>
      <c r="J213">
        <v>249.37</v>
      </c>
      <c r="K213">
        <v>1221</v>
      </c>
      <c r="L213">
        <v>13956</v>
      </c>
      <c r="M213">
        <v>1924</v>
      </c>
      <c r="N213">
        <v>0.1</v>
      </c>
      <c r="O213">
        <v>443936</v>
      </c>
      <c r="P213">
        <v>3217600</v>
      </c>
      <c r="Q213">
        <v>8159</v>
      </c>
      <c r="R213">
        <v>3.17</v>
      </c>
      <c r="S213">
        <v>37980</v>
      </c>
      <c r="T213">
        <v>513198</v>
      </c>
      <c r="U213">
        <v>66187</v>
      </c>
      <c r="V213">
        <v>8.1</v>
      </c>
      <c r="W213">
        <v>7601</v>
      </c>
      <c r="X213">
        <v>124656</v>
      </c>
      <c r="Y213">
        <v>29044</v>
      </c>
      <c r="Z213">
        <v>188.3</v>
      </c>
      <c r="AA213">
        <v>120</v>
      </c>
      <c r="AB213">
        <v>2704</v>
      </c>
      <c r="AC213">
        <v>46</v>
      </c>
    </row>
    <row r="214" spans="1:29" x14ac:dyDescent="0.25">
      <c r="A214">
        <v>20230825</v>
      </c>
      <c r="B214">
        <v>29</v>
      </c>
      <c r="C214">
        <f>VLOOKUP(B214,Sheet1!D$2:E$20,2,FALSE)</f>
        <v>14</v>
      </c>
      <c r="D214" t="s">
        <v>35</v>
      </c>
      <c r="E214" t="str">
        <f>VLOOKUP(D214,[1]Sheet1!A$2:B$16,2,FALSE)</f>
        <v>Slag</v>
      </c>
      <c r="F214">
        <v>32.590000000000003</v>
      </c>
      <c r="G214">
        <v>492</v>
      </c>
      <c r="H214">
        <v>11379</v>
      </c>
      <c r="I214">
        <v>107570</v>
      </c>
      <c r="J214">
        <v>192.04</v>
      </c>
      <c r="K214">
        <v>1099</v>
      </c>
      <c r="L214">
        <v>11686</v>
      </c>
      <c r="M214">
        <v>987</v>
      </c>
      <c r="N214">
        <v>7.0000000000000007E-2</v>
      </c>
      <c r="O214">
        <v>409019</v>
      </c>
      <c r="P214">
        <v>3856296</v>
      </c>
      <c r="Q214">
        <v>8232</v>
      </c>
      <c r="R214">
        <v>1.75</v>
      </c>
      <c r="S214">
        <v>41111</v>
      </c>
      <c r="T214">
        <v>509434</v>
      </c>
      <c r="U214">
        <v>26243</v>
      </c>
      <c r="V214">
        <v>5.15</v>
      </c>
      <c r="W214">
        <v>7850</v>
      </c>
      <c r="X214">
        <v>126846</v>
      </c>
      <c r="Y214">
        <v>24370</v>
      </c>
      <c r="Z214">
        <v>146.19</v>
      </c>
      <c r="AA214">
        <v>134</v>
      </c>
      <c r="AB214">
        <v>2845</v>
      </c>
      <c r="AC214">
        <v>43</v>
      </c>
    </row>
    <row r="215" spans="1:29" x14ac:dyDescent="0.25">
      <c r="A215">
        <v>20230825</v>
      </c>
      <c r="B215">
        <v>32</v>
      </c>
      <c r="C215">
        <f>VLOOKUP(B215,Sheet1!D$2:E$20,2,FALSE)</f>
        <v>15</v>
      </c>
      <c r="D215" t="s">
        <v>23</v>
      </c>
      <c r="E215" t="str">
        <f>VLOOKUP(D215,[1]Sheet1!A$2:B$16,2,FALSE)</f>
        <v>Initial</v>
      </c>
      <c r="F215">
        <v>19.190000000000001</v>
      </c>
      <c r="G215">
        <v>193</v>
      </c>
      <c r="H215">
        <v>3248</v>
      </c>
      <c r="I215">
        <v>34355</v>
      </c>
      <c r="J215">
        <v>197.31</v>
      </c>
      <c r="K215">
        <v>656</v>
      </c>
      <c r="L215">
        <v>6195</v>
      </c>
      <c r="M215">
        <v>180</v>
      </c>
      <c r="N215">
        <v>0.05</v>
      </c>
      <c r="O215">
        <v>308967</v>
      </c>
      <c r="P215">
        <v>2389823</v>
      </c>
      <c r="Q215">
        <v>112057</v>
      </c>
      <c r="R215">
        <v>0.79</v>
      </c>
      <c r="S215">
        <v>66646</v>
      </c>
      <c r="T215">
        <v>564949</v>
      </c>
      <c r="U215">
        <v>14917</v>
      </c>
      <c r="V215">
        <v>4.63</v>
      </c>
      <c r="W215">
        <v>5777</v>
      </c>
      <c r="X215">
        <v>65643</v>
      </c>
      <c r="Y215">
        <v>2957</v>
      </c>
      <c r="Z215">
        <v>153.82</v>
      </c>
      <c r="AA215">
        <v>115</v>
      </c>
      <c r="AB215">
        <v>2320</v>
      </c>
      <c r="AC215">
        <v>40</v>
      </c>
    </row>
    <row r="216" spans="1:29" x14ac:dyDescent="0.25">
      <c r="A216">
        <v>20230825</v>
      </c>
      <c r="B216">
        <v>32</v>
      </c>
      <c r="C216">
        <f>VLOOKUP(B216,Sheet1!D$2:E$20,2,FALSE)</f>
        <v>15</v>
      </c>
      <c r="D216" t="s">
        <v>28</v>
      </c>
      <c r="E216" t="str">
        <f>VLOOKUP(D216,[1]Sheet1!A$2:B$16,2,FALSE)</f>
        <v>Initial</v>
      </c>
      <c r="F216">
        <v>18.559999999999999</v>
      </c>
      <c r="G216">
        <v>210</v>
      </c>
      <c r="H216">
        <v>3183</v>
      </c>
      <c r="I216">
        <v>33642</v>
      </c>
      <c r="J216">
        <v>190.36</v>
      </c>
      <c r="K216">
        <v>662</v>
      </c>
      <c r="L216">
        <v>5911</v>
      </c>
      <c r="M216">
        <v>60</v>
      </c>
      <c r="N216">
        <v>0.04</v>
      </c>
      <c r="O216">
        <v>390857</v>
      </c>
      <c r="P216">
        <v>2859873</v>
      </c>
      <c r="Q216">
        <v>4240</v>
      </c>
      <c r="R216">
        <v>0.78</v>
      </c>
      <c r="S216">
        <v>63077</v>
      </c>
      <c r="T216">
        <v>505363</v>
      </c>
      <c r="U216">
        <v>2260</v>
      </c>
      <c r="V216">
        <v>4.3499999999999996</v>
      </c>
      <c r="W216">
        <v>5734</v>
      </c>
      <c r="X216">
        <v>62425</v>
      </c>
      <c r="Y216">
        <v>494</v>
      </c>
      <c r="Z216">
        <v>139.18</v>
      </c>
      <c r="AA216">
        <v>124</v>
      </c>
      <c r="AB216">
        <v>2170</v>
      </c>
      <c r="AC216">
        <v>36</v>
      </c>
    </row>
    <row r="217" spans="1:29" x14ac:dyDescent="0.25">
      <c r="A217">
        <v>20230825</v>
      </c>
      <c r="B217">
        <v>32</v>
      </c>
      <c r="C217">
        <f>VLOOKUP(B217,Sheet1!D$2:E$20,2,FALSE)</f>
        <v>15</v>
      </c>
      <c r="D217" t="s">
        <v>29</v>
      </c>
      <c r="E217" t="str">
        <f>VLOOKUP(D217,[1]Sheet1!A$2:B$16,2,FALSE)</f>
        <v>Initial</v>
      </c>
      <c r="F217">
        <v>18.52</v>
      </c>
      <c r="G217">
        <v>199</v>
      </c>
      <c r="H217">
        <v>3291</v>
      </c>
      <c r="I217">
        <v>33784</v>
      </c>
      <c r="J217">
        <v>204.72</v>
      </c>
      <c r="K217">
        <v>744</v>
      </c>
      <c r="L217">
        <v>6871</v>
      </c>
      <c r="M217">
        <v>98</v>
      </c>
      <c r="N217">
        <v>7.0000000000000007E-2</v>
      </c>
      <c r="O217">
        <v>449463</v>
      </c>
      <c r="P217">
        <v>3006116</v>
      </c>
      <c r="Q217">
        <v>11402</v>
      </c>
      <c r="R217">
        <v>0.86</v>
      </c>
      <c r="S217">
        <v>67400</v>
      </c>
      <c r="T217">
        <v>614985</v>
      </c>
      <c r="U217">
        <v>926</v>
      </c>
      <c r="V217">
        <v>4.49</v>
      </c>
      <c r="W217">
        <v>5614</v>
      </c>
      <c r="X217">
        <v>63858</v>
      </c>
      <c r="Y217">
        <v>2015</v>
      </c>
      <c r="Z217">
        <v>158.11000000000001</v>
      </c>
      <c r="AA217">
        <v>113</v>
      </c>
      <c r="AB217">
        <v>2218</v>
      </c>
      <c r="AC217">
        <v>37</v>
      </c>
    </row>
    <row r="218" spans="1:29" x14ac:dyDescent="0.25">
      <c r="A218">
        <v>20230825</v>
      </c>
      <c r="B218">
        <v>32</v>
      </c>
      <c r="C218">
        <f>VLOOKUP(B218,Sheet1!D$2:E$20,2,FALSE)</f>
        <v>15</v>
      </c>
      <c r="D218" t="s">
        <v>25</v>
      </c>
      <c r="E218" t="str">
        <f>VLOOKUP(D218,[1]Sheet1!A$2:B$16,2,FALSE)</f>
        <v>Control</v>
      </c>
      <c r="F218">
        <v>30.83</v>
      </c>
      <c r="G218">
        <v>212</v>
      </c>
      <c r="H218">
        <v>5020</v>
      </c>
      <c r="I218">
        <v>58490</v>
      </c>
      <c r="J218">
        <v>241.61</v>
      </c>
      <c r="K218">
        <v>661</v>
      </c>
      <c r="L218">
        <v>6784</v>
      </c>
      <c r="M218">
        <v>786</v>
      </c>
      <c r="N218">
        <v>0.03</v>
      </c>
      <c r="O218">
        <v>468699</v>
      </c>
      <c r="P218">
        <v>3234652</v>
      </c>
      <c r="Q218">
        <v>19056</v>
      </c>
      <c r="R218">
        <v>0.9</v>
      </c>
      <c r="S218">
        <v>52488</v>
      </c>
      <c r="T218">
        <v>518645</v>
      </c>
      <c r="U218">
        <v>126942</v>
      </c>
      <c r="V218">
        <v>6.06</v>
      </c>
      <c r="W218">
        <v>5997</v>
      </c>
      <c r="X218">
        <v>80663</v>
      </c>
      <c r="Y218">
        <v>8653</v>
      </c>
      <c r="Z218">
        <v>196.42</v>
      </c>
      <c r="AA218">
        <v>124</v>
      </c>
      <c r="AB218">
        <v>2676</v>
      </c>
      <c r="AC218">
        <v>41</v>
      </c>
    </row>
    <row r="219" spans="1:29" x14ac:dyDescent="0.25">
      <c r="A219">
        <v>20230825</v>
      </c>
      <c r="B219">
        <v>32</v>
      </c>
      <c r="C219">
        <f>VLOOKUP(B219,Sheet1!D$2:E$20,2,FALSE)</f>
        <v>15</v>
      </c>
      <c r="D219" t="s">
        <v>31</v>
      </c>
      <c r="E219" t="str">
        <f>VLOOKUP(D219,[1]Sheet1!A$2:B$16,2,FALSE)</f>
        <v>Control</v>
      </c>
      <c r="F219">
        <v>34.65</v>
      </c>
      <c r="G219">
        <v>220</v>
      </c>
      <c r="H219">
        <v>4747</v>
      </c>
      <c r="I219">
        <v>55303</v>
      </c>
      <c r="J219">
        <v>249.73</v>
      </c>
      <c r="K219">
        <v>772</v>
      </c>
      <c r="L219">
        <v>7223</v>
      </c>
      <c r="M219">
        <v>705</v>
      </c>
      <c r="N219">
        <v>0.04</v>
      </c>
      <c r="O219">
        <v>458152</v>
      </c>
      <c r="P219">
        <v>3551726</v>
      </c>
      <c r="Q219">
        <v>5957</v>
      </c>
      <c r="R219">
        <v>1.1200000000000001</v>
      </c>
      <c r="S219">
        <v>54610</v>
      </c>
      <c r="T219">
        <v>542026</v>
      </c>
      <c r="U219">
        <v>59069</v>
      </c>
      <c r="V219">
        <v>6.44</v>
      </c>
      <c r="W219">
        <v>6272</v>
      </c>
      <c r="X219">
        <v>77433</v>
      </c>
      <c r="Y219">
        <v>13156</v>
      </c>
      <c r="Z219">
        <v>199.01</v>
      </c>
      <c r="AA219">
        <v>132</v>
      </c>
      <c r="AB219">
        <v>2533</v>
      </c>
      <c r="AC219">
        <v>39</v>
      </c>
    </row>
    <row r="220" spans="1:29" x14ac:dyDescent="0.25">
      <c r="A220">
        <v>20230825</v>
      </c>
      <c r="B220">
        <v>32</v>
      </c>
      <c r="C220">
        <f>VLOOKUP(B220,Sheet1!D$2:E$20,2,FALSE)</f>
        <v>15</v>
      </c>
      <c r="D220" t="s">
        <v>32</v>
      </c>
      <c r="E220" t="str">
        <f>VLOOKUP(D220,[1]Sheet1!A$2:B$16,2,FALSE)</f>
        <v>Control</v>
      </c>
      <c r="F220">
        <v>33.369999999999997</v>
      </c>
      <c r="G220">
        <v>208</v>
      </c>
      <c r="H220">
        <v>5012</v>
      </c>
      <c r="I220">
        <v>52906</v>
      </c>
      <c r="J220">
        <v>290.64</v>
      </c>
      <c r="K220">
        <v>665</v>
      </c>
      <c r="L220">
        <v>6847</v>
      </c>
      <c r="M220">
        <v>470</v>
      </c>
      <c r="N220">
        <v>0.02</v>
      </c>
      <c r="O220">
        <v>220094</v>
      </c>
      <c r="P220">
        <v>3274679</v>
      </c>
      <c r="Q220">
        <v>2583</v>
      </c>
      <c r="R220">
        <v>1.17</v>
      </c>
      <c r="S220">
        <v>49072</v>
      </c>
      <c r="T220">
        <v>549052</v>
      </c>
      <c r="U220">
        <v>45991</v>
      </c>
      <c r="V220">
        <v>7.2</v>
      </c>
      <c r="W220">
        <v>6074</v>
      </c>
      <c r="X220">
        <v>81238</v>
      </c>
      <c r="Y220">
        <v>7881</v>
      </c>
      <c r="Z220">
        <v>236.13</v>
      </c>
      <c r="AA220">
        <v>130</v>
      </c>
      <c r="AB220">
        <v>2630</v>
      </c>
      <c r="AC220">
        <v>43</v>
      </c>
    </row>
    <row r="221" spans="1:29" x14ac:dyDescent="0.25">
      <c r="A221">
        <v>20230825</v>
      </c>
      <c r="B221">
        <v>32</v>
      </c>
      <c r="C221">
        <f>VLOOKUP(B221,Sheet1!D$2:E$20,2,FALSE)</f>
        <v>15</v>
      </c>
      <c r="D221" t="s">
        <v>27</v>
      </c>
      <c r="E221" t="str">
        <f>VLOOKUP(D221,[1]Sheet1!A$2:B$16,2,FALSE)</f>
        <v>NaOH</v>
      </c>
      <c r="F221">
        <v>35.72</v>
      </c>
      <c r="G221">
        <v>225</v>
      </c>
      <c r="H221">
        <v>5382</v>
      </c>
      <c r="I221">
        <v>58633</v>
      </c>
      <c r="J221">
        <v>242.06</v>
      </c>
      <c r="K221">
        <v>760</v>
      </c>
      <c r="L221">
        <v>8065</v>
      </c>
      <c r="M221">
        <v>507</v>
      </c>
      <c r="N221">
        <v>0.04</v>
      </c>
      <c r="O221">
        <v>294018</v>
      </c>
      <c r="P221">
        <v>2657140</v>
      </c>
      <c r="Q221">
        <v>4043</v>
      </c>
      <c r="R221">
        <v>1.23</v>
      </c>
      <c r="S221">
        <v>47154</v>
      </c>
      <c r="T221">
        <v>501430</v>
      </c>
      <c r="U221">
        <v>50513</v>
      </c>
      <c r="V221">
        <v>7.55</v>
      </c>
      <c r="W221">
        <v>6142</v>
      </c>
      <c r="X221">
        <v>88983</v>
      </c>
      <c r="Y221">
        <v>4764</v>
      </c>
      <c r="Z221">
        <v>193.83</v>
      </c>
      <c r="AA221">
        <v>133</v>
      </c>
      <c r="AB221">
        <v>2835</v>
      </c>
      <c r="AC221">
        <v>42</v>
      </c>
    </row>
    <row r="222" spans="1:29" x14ac:dyDescent="0.25">
      <c r="A222">
        <v>20230825</v>
      </c>
      <c r="B222">
        <v>32</v>
      </c>
      <c r="C222">
        <f>VLOOKUP(B222,Sheet1!D$2:E$20,2,FALSE)</f>
        <v>15</v>
      </c>
      <c r="D222" t="s">
        <v>36</v>
      </c>
      <c r="E222" t="str">
        <f>VLOOKUP(D222,[1]Sheet1!A$2:B$16,2,FALSE)</f>
        <v>NaOH</v>
      </c>
      <c r="F222">
        <v>33.17</v>
      </c>
      <c r="G222">
        <v>210</v>
      </c>
      <c r="H222">
        <v>5170</v>
      </c>
      <c r="I222">
        <v>56511</v>
      </c>
      <c r="J222">
        <v>255.84</v>
      </c>
      <c r="K222">
        <v>616</v>
      </c>
      <c r="L222">
        <v>6028</v>
      </c>
      <c r="M222">
        <v>386</v>
      </c>
      <c r="N222">
        <v>0.02</v>
      </c>
      <c r="O222">
        <v>484012</v>
      </c>
      <c r="P222">
        <v>2010806</v>
      </c>
      <c r="Q222">
        <v>255566</v>
      </c>
      <c r="R222">
        <v>0.98</v>
      </c>
      <c r="S222">
        <v>54800</v>
      </c>
      <c r="T222">
        <v>564571</v>
      </c>
      <c r="U222">
        <v>37084</v>
      </c>
      <c r="V222">
        <v>4.3899999999999997</v>
      </c>
      <c r="W222">
        <v>6627</v>
      </c>
      <c r="X222">
        <v>81306</v>
      </c>
      <c r="Y222">
        <v>7320</v>
      </c>
      <c r="Z222">
        <v>211.79</v>
      </c>
      <c r="AA222">
        <v>131</v>
      </c>
      <c r="AB222">
        <v>2596</v>
      </c>
      <c r="AC222">
        <v>40</v>
      </c>
    </row>
    <row r="223" spans="1:29" x14ac:dyDescent="0.25">
      <c r="A223">
        <v>20230825</v>
      </c>
      <c r="B223">
        <v>32</v>
      </c>
      <c r="C223">
        <f>VLOOKUP(B223,Sheet1!D$2:E$20,2,FALSE)</f>
        <v>15</v>
      </c>
      <c r="D223" t="s">
        <v>37</v>
      </c>
      <c r="E223" t="str">
        <f>VLOOKUP(D223,[1]Sheet1!A$2:B$16,2,FALSE)</f>
        <v>NaOH</v>
      </c>
      <c r="F223">
        <v>38.71</v>
      </c>
      <c r="G223">
        <v>234</v>
      </c>
      <c r="H223">
        <v>5721</v>
      </c>
      <c r="I223">
        <v>56639</v>
      </c>
      <c r="J223">
        <v>282.17</v>
      </c>
      <c r="K223">
        <v>955</v>
      </c>
      <c r="L223">
        <v>9359</v>
      </c>
      <c r="M223">
        <v>694</v>
      </c>
      <c r="N223">
        <v>7.0000000000000007E-2</v>
      </c>
      <c r="O223">
        <v>470413</v>
      </c>
      <c r="P223">
        <v>2933432</v>
      </c>
      <c r="Q223">
        <v>83127</v>
      </c>
      <c r="R223">
        <v>2.06</v>
      </c>
      <c r="S223">
        <v>46643</v>
      </c>
      <c r="T223">
        <v>472116</v>
      </c>
      <c r="U223">
        <v>42105</v>
      </c>
      <c r="V223">
        <v>7.35</v>
      </c>
      <c r="W223">
        <v>6795</v>
      </c>
      <c r="X223">
        <v>88375</v>
      </c>
      <c r="Y223">
        <v>9495</v>
      </c>
      <c r="Z223">
        <v>236.54</v>
      </c>
      <c r="AA223">
        <v>135</v>
      </c>
      <c r="AB223">
        <v>3287</v>
      </c>
      <c r="AC223">
        <v>45</v>
      </c>
    </row>
    <row r="224" spans="1:29" x14ac:dyDescent="0.25">
      <c r="A224">
        <v>20230825</v>
      </c>
      <c r="B224">
        <v>32</v>
      </c>
      <c r="C224">
        <f>VLOOKUP(B224,Sheet1!D$2:E$20,2,FALSE)</f>
        <v>15</v>
      </c>
      <c r="D224" t="s">
        <v>24</v>
      </c>
      <c r="E224" t="str">
        <f>VLOOKUP(D224,[1]Sheet1!A$2:B$16,2,FALSE)</f>
        <v>Olivine</v>
      </c>
      <c r="F224">
        <v>9.44</v>
      </c>
      <c r="G224">
        <v>258</v>
      </c>
      <c r="H224">
        <v>5576</v>
      </c>
      <c r="I224">
        <v>54652</v>
      </c>
      <c r="J224">
        <v>58.25</v>
      </c>
      <c r="K224">
        <v>30188</v>
      </c>
      <c r="L224">
        <v>23039</v>
      </c>
      <c r="M224">
        <v>1303</v>
      </c>
      <c r="N224">
        <v>0.02</v>
      </c>
      <c r="O224">
        <v>393352</v>
      </c>
      <c r="P224">
        <v>2409816</v>
      </c>
      <c r="Q224">
        <v>12751</v>
      </c>
      <c r="R224">
        <v>2.34</v>
      </c>
      <c r="S224">
        <v>44735</v>
      </c>
      <c r="T224">
        <v>410584</v>
      </c>
      <c r="U224">
        <v>845</v>
      </c>
      <c r="V224">
        <v>1.9</v>
      </c>
      <c r="W224">
        <v>9049</v>
      </c>
      <c r="X224">
        <v>122450</v>
      </c>
      <c r="Y224">
        <v>2554</v>
      </c>
      <c r="Z224">
        <v>5.54</v>
      </c>
      <c r="AA224">
        <v>394</v>
      </c>
      <c r="AB224">
        <v>2157</v>
      </c>
      <c r="AC224">
        <v>214</v>
      </c>
    </row>
    <row r="225" spans="1:29" x14ac:dyDescent="0.25">
      <c r="A225">
        <v>20230825</v>
      </c>
      <c r="B225">
        <v>32</v>
      </c>
      <c r="C225">
        <f>VLOOKUP(B225,Sheet1!D$2:E$20,2,FALSE)</f>
        <v>15</v>
      </c>
      <c r="D225" t="s">
        <v>33</v>
      </c>
      <c r="E225" t="str">
        <f>VLOOKUP(D225,[1]Sheet1!A$2:B$16,2,FALSE)</f>
        <v>Olivine</v>
      </c>
      <c r="F225">
        <v>9.3699999999999992</v>
      </c>
      <c r="G225">
        <v>252</v>
      </c>
      <c r="H225">
        <v>5368</v>
      </c>
      <c r="I225">
        <v>50875</v>
      </c>
      <c r="J225">
        <v>68.06</v>
      </c>
      <c r="K225">
        <v>12849</v>
      </c>
      <c r="L225">
        <v>21070</v>
      </c>
      <c r="M225">
        <v>599</v>
      </c>
      <c r="N225">
        <v>0.02</v>
      </c>
      <c r="O225">
        <v>255509</v>
      </c>
      <c r="P225">
        <v>2593201</v>
      </c>
      <c r="Q225">
        <v>13069</v>
      </c>
      <c r="R225">
        <v>2.42</v>
      </c>
      <c r="S225">
        <v>38543</v>
      </c>
      <c r="T225">
        <v>427318</v>
      </c>
      <c r="U225">
        <v>578</v>
      </c>
      <c r="V225">
        <v>2.2400000000000002</v>
      </c>
      <c r="W225">
        <v>8808</v>
      </c>
      <c r="X225">
        <v>133233</v>
      </c>
      <c r="Y225">
        <v>2051</v>
      </c>
      <c r="Z225">
        <v>5.03</v>
      </c>
      <c r="AA225">
        <v>265</v>
      </c>
      <c r="AB225">
        <v>2429</v>
      </c>
      <c r="AC225">
        <v>204</v>
      </c>
    </row>
    <row r="226" spans="1:29" x14ac:dyDescent="0.25">
      <c r="A226">
        <v>20230825</v>
      </c>
      <c r="B226">
        <v>32</v>
      </c>
      <c r="C226">
        <f>VLOOKUP(B226,Sheet1!D$2:E$20,2,FALSE)</f>
        <v>15</v>
      </c>
      <c r="D226" t="s">
        <v>34</v>
      </c>
      <c r="E226" t="str">
        <f>VLOOKUP(D226,[1]Sheet1!A$2:B$16,2,FALSE)</f>
        <v>Olivine</v>
      </c>
      <c r="F226">
        <v>9.31</v>
      </c>
      <c r="G226">
        <v>253</v>
      </c>
      <c r="H226">
        <v>5550</v>
      </c>
      <c r="I226">
        <v>52212</v>
      </c>
      <c r="J226">
        <v>80.42</v>
      </c>
      <c r="K226">
        <v>18606</v>
      </c>
      <c r="L226">
        <v>16159</v>
      </c>
      <c r="M226">
        <v>930</v>
      </c>
      <c r="N226">
        <v>0.01</v>
      </c>
      <c r="O226">
        <v>477244</v>
      </c>
      <c r="P226">
        <v>3382260</v>
      </c>
      <c r="Q226">
        <v>7539</v>
      </c>
      <c r="R226">
        <v>2.25</v>
      </c>
      <c r="S226">
        <v>40859</v>
      </c>
      <c r="T226">
        <v>410080</v>
      </c>
      <c r="U226">
        <v>789</v>
      </c>
      <c r="V226">
        <v>2.35</v>
      </c>
      <c r="W226">
        <v>8775</v>
      </c>
      <c r="X226">
        <v>126139</v>
      </c>
      <c r="Y226">
        <v>2283</v>
      </c>
      <c r="Z226">
        <v>5.74</v>
      </c>
      <c r="AA226">
        <v>268</v>
      </c>
      <c r="AB226">
        <v>2305</v>
      </c>
      <c r="AC226">
        <v>159</v>
      </c>
    </row>
    <row r="227" spans="1:29" x14ac:dyDescent="0.25">
      <c r="A227">
        <v>20230825</v>
      </c>
      <c r="B227">
        <v>32</v>
      </c>
      <c r="C227">
        <f>VLOOKUP(B227,Sheet1!D$2:E$20,2,FALSE)</f>
        <v>15</v>
      </c>
      <c r="D227" t="s">
        <v>26</v>
      </c>
      <c r="E227" t="str">
        <f>VLOOKUP(D227,[1]Sheet1!A$2:B$16,2,FALSE)</f>
        <v>Slag</v>
      </c>
      <c r="F227">
        <v>40.72</v>
      </c>
      <c r="G227">
        <v>473</v>
      </c>
      <c r="H227">
        <v>10239</v>
      </c>
      <c r="I227">
        <v>104322</v>
      </c>
      <c r="J227">
        <v>243.84</v>
      </c>
      <c r="K227">
        <v>1445</v>
      </c>
      <c r="L227">
        <v>12204</v>
      </c>
      <c r="M227">
        <v>1218</v>
      </c>
      <c r="N227">
        <v>0.13</v>
      </c>
      <c r="O227">
        <v>409776</v>
      </c>
      <c r="P227">
        <v>3123112</v>
      </c>
      <c r="Q227">
        <v>136741</v>
      </c>
      <c r="R227">
        <v>2.61</v>
      </c>
      <c r="S227">
        <v>47257</v>
      </c>
      <c r="T227">
        <v>583817</v>
      </c>
      <c r="U227">
        <v>42330</v>
      </c>
      <c r="V227">
        <v>4.76</v>
      </c>
      <c r="W227">
        <v>7568</v>
      </c>
      <c r="X227">
        <v>111762</v>
      </c>
      <c r="Y227">
        <v>27841</v>
      </c>
      <c r="Z227">
        <v>168.67</v>
      </c>
      <c r="AA227">
        <v>137</v>
      </c>
      <c r="AB227">
        <v>2702</v>
      </c>
      <c r="AC227">
        <v>45</v>
      </c>
    </row>
    <row r="228" spans="1:29" x14ac:dyDescent="0.25">
      <c r="A228">
        <v>20230825</v>
      </c>
      <c r="B228">
        <v>32</v>
      </c>
      <c r="C228">
        <f>VLOOKUP(B228,Sheet1!D$2:E$20,2,FALSE)</f>
        <v>15</v>
      </c>
      <c r="D228" t="s">
        <v>30</v>
      </c>
      <c r="E228" t="str">
        <f>VLOOKUP(D228,[1]Sheet1!A$2:B$16,2,FALSE)</f>
        <v>Slag</v>
      </c>
      <c r="F228">
        <v>21.45</v>
      </c>
      <c r="G228">
        <v>548</v>
      </c>
      <c r="H228">
        <v>10912</v>
      </c>
      <c r="I228">
        <v>76037</v>
      </c>
      <c r="J228">
        <v>139.88</v>
      </c>
      <c r="K228">
        <v>932</v>
      </c>
      <c r="L228">
        <v>7073</v>
      </c>
      <c r="M228">
        <v>475</v>
      </c>
      <c r="N228">
        <v>0.03</v>
      </c>
      <c r="O228">
        <v>467853</v>
      </c>
      <c r="P228">
        <v>2335398</v>
      </c>
      <c r="Q228">
        <v>20932</v>
      </c>
      <c r="R228">
        <v>1.32</v>
      </c>
      <c r="S228">
        <v>40847</v>
      </c>
      <c r="T228">
        <v>310123</v>
      </c>
      <c r="U228">
        <v>2138</v>
      </c>
      <c r="V228">
        <v>3.26</v>
      </c>
      <c r="W228">
        <v>7690</v>
      </c>
      <c r="X228">
        <v>61871</v>
      </c>
      <c r="Y228">
        <v>16814</v>
      </c>
      <c r="Z228">
        <v>78.430000000000007</v>
      </c>
      <c r="AA228">
        <v>175</v>
      </c>
      <c r="AB228">
        <v>3279</v>
      </c>
      <c r="AC228">
        <v>55</v>
      </c>
    </row>
    <row r="229" spans="1:29" x14ac:dyDescent="0.25">
      <c r="A229">
        <v>20230825</v>
      </c>
      <c r="B229">
        <v>32</v>
      </c>
      <c r="C229">
        <f>VLOOKUP(B229,Sheet1!D$2:E$20,2,FALSE)</f>
        <v>15</v>
      </c>
      <c r="D229" t="s">
        <v>35</v>
      </c>
      <c r="E229" t="str">
        <f>VLOOKUP(D229,[1]Sheet1!A$2:B$16,2,FALSE)</f>
        <v>Slag</v>
      </c>
      <c r="F229">
        <v>32.42</v>
      </c>
      <c r="G229">
        <v>478</v>
      </c>
      <c r="H229">
        <v>10512</v>
      </c>
      <c r="I229">
        <v>107481</v>
      </c>
      <c r="J229">
        <v>203.51</v>
      </c>
      <c r="K229">
        <v>1081</v>
      </c>
      <c r="L229">
        <v>11968</v>
      </c>
      <c r="M229">
        <v>718</v>
      </c>
      <c r="N229">
        <v>0.08</v>
      </c>
      <c r="O229">
        <v>408921</v>
      </c>
      <c r="P229">
        <v>2993816</v>
      </c>
      <c r="Q229">
        <v>71347</v>
      </c>
      <c r="R229">
        <v>2.33</v>
      </c>
      <c r="S229">
        <v>36661</v>
      </c>
      <c r="T229">
        <v>518807</v>
      </c>
      <c r="U229">
        <v>8438</v>
      </c>
      <c r="V229">
        <v>4.1500000000000004</v>
      </c>
      <c r="W229">
        <v>7510</v>
      </c>
      <c r="X229">
        <v>114457</v>
      </c>
      <c r="Y229">
        <v>25030</v>
      </c>
      <c r="Z229">
        <v>143.27000000000001</v>
      </c>
      <c r="AA229">
        <v>159</v>
      </c>
      <c r="AB229">
        <v>3030</v>
      </c>
      <c r="AC229">
        <v>47</v>
      </c>
    </row>
    <row r="230" spans="1:29" x14ac:dyDescent="0.25">
      <c r="A230">
        <v>20230825</v>
      </c>
      <c r="B230">
        <v>33</v>
      </c>
      <c r="C230">
        <f>VLOOKUP(B230,Sheet1!D$2:E$20,2,FALSE)</f>
        <v>16</v>
      </c>
      <c r="D230" t="s">
        <v>23</v>
      </c>
      <c r="E230" t="str">
        <f>VLOOKUP(D230,[1]Sheet1!A$2:B$16,2,FALSE)</f>
        <v>Initial</v>
      </c>
      <c r="F230">
        <v>20.41</v>
      </c>
      <c r="G230">
        <v>220</v>
      </c>
      <c r="H230">
        <v>3695</v>
      </c>
      <c r="I230">
        <v>34403</v>
      </c>
      <c r="J230">
        <v>180.3</v>
      </c>
      <c r="K230">
        <v>627</v>
      </c>
      <c r="L230">
        <v>5760</v>
      </c>
      <c r="M230">
        <v>169</v>
      </c>
      <c r="N230">
        <v>0.02</v>
      </c>
      <c r="O230">
        <v>731010</v>
      </c>
      <c r="P230">
        <v>3819944</v>
      </c>
      <c r="Q230">
        <v>124327</v>
      </c>
      <c r="R230">
        <v>0.64</v>
      </c>
      <c r="S230">
        <v>61938</v>
      </c>
      <c r="T230">
        <v>535541</v>
      </c>
      <c r="U230">
        <v>21358</v>
      </c>
      <c r="V230">
        <v>3.67</v>
      </c>
      <c r="W230">
        <v>5705</v>
      </c>
      <c r="X230">
        <v>72975</v>
      </c>
      <c r="Y230">
        <v>1790</v>
      </c>
      <c r="Z230">
        <v>128.80000000000001</v>
      </c>
      <c r="AA230">
        <v>125</v>
      </c>
      <c r="AB230">
        <v>2508</v>
      </c>
      <c r="AC230">
        <v>40</v>
      </c>
    </row>
    <row r="231" spans="1:29" x14ac:dyDescent="0.25">
      <c r="A231">
        <v>20230825</v>
      </c>
      <c r="B231">
        <v>33</v>
      </c>
      <c r="C231">
        <f>VLOOKUP(B231,Sheet1!D$2:E$20,2,FALSE)</f>
        <v>16</v>
      </c>
      <c r="D231" t="s">
        <v>28</v>
      </c>
      <c r="E231" t="str">
        <f>VLOOKUP(D231,[1]Sheet1!A$2:B$16,2,FALSE)</f>
        <v>Initial</v>
      </c>
      <c r="F231">
        <v>20.77</v>
      </c>
      <c r="G231">
        <v>204</v>
      </c>
      <c r="H231">
        <v>3659</v>
      </c>
      <c r="I231">
        <v>29356</v>
      </c>
      <c r="J231">
        <v>181.25</v>
      </c>
      <c r="K231">
        <v>630</v>
      </c>
      <c r="L231">
        <v>6194</v>
      </c>
      <c r="M231">
        <v>219</v>
      </c>
      <c r="N231">
        <v>0.04</v>
      </c>
      <c r="O231">
        <v>421699</v>
      </c>
      <c r="P231">
        <v>3146416</v>
      </c>
      <c r="Q231">
        <v>5157</v>
      </c>
      <c r="R231">
        <v>0.73</v>
      </c>
      <c r="S231">
        <v>57202</v>
      </c>
      <c r="T231">
        <v>529400</v>
      </c>
      <c r="U231">
        <v>23610</v>
      </c>
      <c r="V231">
        <v>3.73</v>
      </c>
      <c r="W231">
        <v>5714</v>
      </c>
      <c r="X231">
        <v>70281</v>
      </c>
      <c r="Y231">
        <v>4634</v>
      </c>
      <c r="Z231">
        <v>129.46</v>
      </c>
      <c r="AA231">
        <v>122</v>
      </c>
      <c r="AB231">
        <v>2455</v>
      </c>
      <c r="AC231">
        <v>44</v>
      </c>
    </row>
    <row r="232" spans="1:29" x14ac:dyDescent="0.25">
      <c r="A232">
        <v>20230825</v>
      </c>
      <c r="B232">
        <v>33</v>
      </c>
      <c r="C232">
        <f>VLOOKUP(B232,Sheet1!D$2:E$20,2,FALSE)</f>
        <v>16</v>
      </c>
      <c r="D232" t="s">
        <v>29</v>
      </c>
      <c r="E232" t="str">
        <f>VLOOKUP(D232,[1]Sheet1!A$2:B$16,2,FALSE)</f>
        <v>Initial</v>
      </c>
      <c r="F232">
        <v>20.53</v>
      </c>
      <c r="G232">
        <v>216</v>
      </c>
      <c r="H232">
        <v>3666</v>
      </c>
      <c r="I232">
        <v>32698</v>
      </c>
      <c r="J232">
        <v>193.41</v>
      </c>
      <c r="K232">
        <v>673</v>
      </c>
      <c r="L232">
        <v>6728</v>
      </c>
      <c r="M232">
        <v>271</v>
      </c>
      <c r="N232">
        <v>0.04</v>
      </c>
      <c r="O232">
        <v>411478</v>
      </c>
      <c r="P232">
        <v>3450741</v>
      </c>
      <c r="Q232">
        <v>27327</v>
      </c>
      <c r="R232">
        <v>0.84</v>
      </c>
      <c r="S232">
        <v>60322</v>
      </c>
      <c r="T232">
        <v>573231</v>
      </c>
      <c r="U232">
        <v>31276</v>
      </c>
      <c r="V232">
        <v>4.28</v>
      </c>
      <c r="W232">
        <v>5871</v>
      </c>
      <c r="X232">
        <v>72694</v>
      </c>
      <c r="Y232">
        <v>3821</v>
      </c>
      <c r="Z232">
        <v>137.35</v>
      </c>
      <c r="AA232">
        <v>121</v>
      </c>
      <c r="AB232">
        <v>2453</v>
      </c>
      <c r="AC232">
        <v>41</v>
      </c>
    </row>
    <row r="233" spans="1:29" x14ac:dyDescent="0.25">
      <c r="A233">
        <v>20230825</v>
      </c>
      <c r="B233">
        <v>33</v>
      </c>
      <c r="C233">
        <f>VLOOKUP(B233,Sheet1!D$2:E$20,2,FALSE)</f>
        <v>16</v>
      </c>
      <c r="D233" t="s">
        <v>25</v>
      </c>
      <c r="E233" t="str">
        <f>VLOOKUP(D233,[1]Sheet1!A$2:B$16,2,FALSE)</f>
        <v>Control</v>
      </c>
      <c r="F233">
        <v>51.78</v>
      </c>
      <c r="G233">
        <v>375</v>
      </c>
      <c r="H233">
        <v>10961</v>
      </c>
      <c r="I233">
        <v>113951</v>
      </c>
      <c r="J233">
        <v>289.82</v>
      </c>
      <c r="K233">
        <v>1039</v>
      </c>
      <c r="L233">
        <v>14459</v>
      </c>
      <c r="M233">
        <v>1441</v>
      </c>
      <c r="N233">
        <v>0.09</v>
      </c>
      <c r="O233">
        <v>303366</v>
      </c>
      <c r="P233">
        <v>3542706</v>
      </c>
      <c r="Q233">
        <v>54954</v>
      </c>
      <c r="R233">
        <v>3.06</v>
      </c>
      <c r="S233">
        <v>41856</v>
      </c>
      <c r="T233">
        <v>674230</v>
      </c>
      <c r="U233">
        <v>66264</v>
      </c>
      <c r="V233">
        <v>9.2799999999999994</v>
      </c>
      <c r="W233">
        <v>7143</v>
      </c>
      <c r="X233">
        <v>124331</v>
      </c>
      <c r="Y233">
        <v>18928</v>
      </c>
      <c r="Z233">
        <v>216.47</v>
      </c>
      <c r="AA233">
        <v>122</v>
      </c>
      <c r="AB233">
        <v>2684</v>
      </c>
      <c r="AC233">
        <v>46</v>
      </c>
    </row>
    <row r="234" spans="1:29" x14ac:dyDescent="0.25">
      <c r="A234">
        <v>20230825</v>
      </c>
      <c r="B234">
        <v>33</v>
      </c>
      <c r="C234">
        <f>VLOOKUP(B234,Sheet1!D$2:E$20,2,FALSE)</f>
        <v>16</v>
      </c>
      <c r="D234" t="s">
        <v>31</v>
      </c>
      <c r="E234" t="str">
        <f>VLOOKUP(D234,[1]Sheet1!A$2:B$16,2,FALSE)</f>
        <v>Control</v>
      </c>
      <c r="F234">
        <v>41.52</v>
      </c>
      <c r="G234">
        <v>167</v>
      </c>
      <c r="H234">
        <v>4881</v>
      </c>
      <c r="I234">
        <v>54188</v>
      </c>
      <c r="J234">
        <v>371.41</v>
      </c>
      <c r="K234">
        <v>554</v>
      </c>
      <c r="L234">
        <v>5797</v>
      </c>
      <c r="M234">
        <v>541</v>
      </c>
      <c r="N234">
        <v>0.05</v>
      </c>
      <c r="O234">
        <v>412655</v>
      </c>
      <c r="P234">
        <v>3526517</v>
      </c>
      <c r="Q234">
        <v>26574</v>
      </c>
      <c r="R234">
        <v>1.32</v>
      </c>
      <c r="S234">
        <v>52086</v>
      </c>
      <c r="T234">
        <v>571528</v>
      </c>
      <c r="U234">
        <v>76433</v>
      </c>
      <c r="V234">
        <v>7.02</v>
      </c>
      <c r="W234">
        <v>5337</v>
      </c>
      <c r="X234">
        <v>71746</v>
      </c>
      <c r="Y234">
        <v>9252</v>
      </c>
      <c r="Z234">
        <v>297.76</v>
      </c>
      <c r="AA234">
        <v>95</v>
      </c>
      <c r="AB234">
        <v>2182</v>
      </c>
      <c r="AC234">
        <v>42</v>
      </c>
    </row>
    <row r="235" spans="1:29" x14ac:dyDescent="0.25">
      <c r="A235">
        <v>20230825</v>
      </c>
      <c r="B235">
        <v>33</v>
      </c>
      <c r="C235">
        <f>VLOOKUP(B235,Sheet1!D$2:E$20,2,FALSE)</f>
        <v>16</v>
      </c>
      <c r="D235" t="s">
        <v>32</v>
      </c>
      <c r="E235" t="str">
        <f>VLOOKUP(D235,[1]Sheet1!A$2:B$16,2,FALSE)</f>
        <v>Control</v>
      </c>
      <c r="F235">
        <v>66.95</v>
      </c>
      <c r="G235">
        <v>258</v>
      </c>
      <c r="H235">
        <v>8728</v>
      </c>
      <c r="I235">
        <v>83413</v>
      </c>
      <c r="J235">
        <v>318.82</v>
      </c>
      <c r="K235">
        <v>841</v>
      </c>
      <c r="L235">
        <v>10110</v>
      </c>
      <c r="M235">
        <v>879</v>
      </c>
      <c r="N235">
        <v>0.12</v>
      </c>
      <c r="O235">
        <v>279764</v>
      </c>
      <c r="P235">
        <v>3208174</v>
      </c>
      <c r="Q235">
        <v>163042</v>
      </c>
      <c r="R235">
        <v>2.13</v>
      </c>
      <c r="S235">
        <v>47130</v>
      </c>
      <c r="T235">
        <v>653649</v>
      </c>
      <c r="U235">
        <v>48150</v>
      </c>
      <c r="V235">
        <v>7.51</v>
      </c>
      <c r="W235">
        <v>6666</v>
      </c>
      <c r="X235">
        <v>105607</v>
      </c>
      <c r="Y235">
        <v>14894</v>
      </c>
      <c r="Z235">
        <v>245.63</v>
      </c>
      <c r="AA235">
        <v>105</v>
      </c>
      <c r="AB235">
        <v>2383</v>
      </c>
      <c r="AC235">
        <v>43</v>
      </c>
    </row>
    <row r="236" spans="1:29" x14ac:dyDescent="0.25">
      <c r="A236">
        <v>20230825</v>
      </c>
      <c r="B236">
        <v>33</v>
      </c>
      <c r="C236">
        <f>VLOOKUP(B236,Sheet1!D$2:E$20,2,FALSE)</f>
        <v>16</v>
      </c>
      <c r="D236" t="s">
        <v>24</v>
      </c>
      <c r="E236" t="str">
        <f>VLOOKUP(D236,[1]Sheet1!A$2:B$16,2,FALSE)</f>
        <v>Olivine</v>
      </c>
      <c r="F236">
        <v>9.39</v>
      </c>
      <c r="G236">
        <v>234</v>
      </c>
      <c r="H236">
        <v>4914</v>
      </c>
      <c r="I236">
        <v>48985</v>
      </c>
      <c r="J236">
        <v>65.02</v>
      </c>
      <c r="K236">
        <v>12546</v>
      </c>
      <c r="L236">
        <v>28048</v>
      </c>
      <c r="M236">
        <v>539</v>
      </c>
      <c r="N236">
        <v>0.02</v>
      </c>
      <c r="O236">
        <v>316333</v>
      </c>
      <c r="P236">
        <v>3303239</v>
      </c>
      <c r="Q236">
        <v>10786</v>
      </c>
      <c r="R236">
        <v>2.36</v>
      </c>
      <c r="S236">
        <v>39438</v>
      </c>
      <c r="T236">
        <v>466430</v>
      </c>
      <c r="U236">
        <v>612</v>
      </c>
      <c r="V236">
        <v>3.71</v>
      </c>
      <c r="W236">
        <v>8031</v>
      </c>
      <c r="X236">
        <v>151713</v>
      </c>
      <c r="Y236">
        <v>774</v>
      </c>
      <c r="Z236">
        <v>5.32</v>
      </c>
      <c r="AA236">
        <v>309</v>
      </c>
      <c r="AB236">
        <v>2289</v>
      </c>
      <c r="AC236">
        <v>274</v>
      </c>
    </row>
    <row r="237" spans="1:29" x14ac:dyDescent="0.25">
      <c r="A237">
        <v>20230825</v>
      </c>
      <c r="B237">
        <v>33</v>
      </c>
      <c r="C237">
        <f>VLOOKUP(B237,Sheet1!D$2:E$20,2,FALSE)</f>
        <v>16</v>
      </c>
      <c r="D237" t="s">
        <v>33</v>
      </c>
      <c r="E237" t="str">
        <f>VLOOKUP(D237,[1]Sheet1!A$2:B$16,2,FALSE)</f>
        <v>Olivine</v>
      </c>
      <c r="F237">
        <v>11.45</v>
      </c>
      <c r="G237">
        <v>241</v>
      </c>
      <c r="H237">
        <v>6306</v>
      </c>
      <c r="I237">
        <v>56408</v>
      </c>
      <c r="J237">
        <v>68.67</v>
      </c>
      <c r="K237">
        <v>16862</v>
      </c>
      <c r="L237">
        <v>29643</v>
      </c>
      <c r="M237">
        <v>758</v>
      </c>
      <c r="N237">
        <v>0.03</v>
      </c>
      <c r="O237">
        <v>368378</v>
      </c>
      <c r="P237">
        <v>2803820</v>
      </c>
      <c r="Q237">
        <v>10600</v>
      </c>
      <c r="R237">
        <v>2.58</v>
      </c>
      <c r="S237">
        <v>41952</v>
      </c>
      <c r="T237">
        <v>507130</v>
      </c>
      <c r="U237">
        <v>755</v>
      </c>
      <c r="V237">
        <v>3.54</v>
      </c>
      <c r="W237">
        <v>8184</v>
      </c>
      <c r="X237">
        <v>157701</v>
      </c>
      <c r="Y237">
        <v>372</v>
      </c>
      <c r="Z237">
        <v>4.38</v>
      </c>
      <c r="AA237">
        <v>272</v>
      </c>
      <c r="AB237">
        <v>2306</v>
      </c>
      <c r="AC237">
        <v>202</v>
      </c>
    </row>
    <row r="238" spans="1:29" x14ac:dyDescent="0.25">
      <c r="A238">
        <v>20230825</v>
      </c>
      <c r="B238">
        <v>33</v>
      </c>
      <c r="C238">
        <f>VLOOKUP(B238,Sheet1!D$2:E$20,2,FALSE)</f>
        <v>16</v>
      </c>
      <c r="D238" t="s">
        <v>34</v>
      </c>
      <c r="E238" t="str">
        <f>VLOOKUP(D238,[1]Sheet1!A$2:B$16,2,FALSE)</f>
        <v>Olivine</v>
      </c>
      <c r="F238">
        <v>10.5</v>
      </c>
      <c r="G238">
        <v>263</v>
      </c>
      <c r="H238">
        <v>5855</v>
      </c>
      <c r="I238">
        <v>49764</v>
      </c>
      <c r="J238">
        <v>74.319999999999993</v>
      </c>
      <c r="K238">
        <v>28643</v>
      </c>
      <c r="L238">
        <v>19675</v>
      </c>
      <c r="M238">
        <v>1392</v>
      </c>
      <c r="N238">
        <v>0.02</v>
      </c>
      <c r="O238">
        <v>361785</v>
      </c>
      <c r="P238">
        <v>2365880</v>
      </c>
      <c r="Q238">
        <v>28352</v>
      </c>
      <c r="R238">
        <v>1.95</v>
      </c>
      <c r="S238">
        <v>48497</v>
      </c>
      <c r="T238">
        <v>437626</v>
      </c>
      <c r="U238">
        <v>1084</v>
      </c>
      <c r="V238">
        <v>2.93</v>
      </c>
      <c r="W238">
        <v>8425</v>
      </c>
      <c r="X238">
        <v>153444</v>
      </c>
      <c r="Y238">
        <v>1405</v>
      </c>
      <c r="Z238">
        <v>4.16</v>
      </c>
      <c r="AA238">
        <v>374</v>
      </c>
      <c r="AB238">
        <v>2229</v>
      </c>
      <c r="AC238">
        <v>237</v>
      </c>
    </row>
    <row r="239" spans="1:29" x14ac:dyDescent="0.25">
      <c r="A239">
        <v>20230825</v>
      </c>
      <c r="B239">
        <v>33</v>
      </c>
      <c r="C239">
        <f>VLOOKUP(B239,Sheet1!D$2:E$20,2,FALSE)</f>
        <v>16</v>
      </c>
      <c r="D239" t="s">
        <v>26</v>
      </c>
      <c r="E239" t="str">
        <f>VLOOKUP(D239,[1]Sheet1!A$2:B$16,2,FALSE)</f>
        <v>Slag</v>
      </c>
      <c r="F239">
        <v>58.21</v>
      </c>
      <c r="G239">
        <v>395</v>
      </c>
      <c r="H239">
        <v>11257</v>
      </c>
      <c r="I239">
        <v>110193</v>
      </c>
      <c r="J239">
        <v>311.18</v>
      </c>
      <c r="K239">
        <v>1368</v>
      </c>
      <c r="L239">
        <v>16581</v>
      </c>
      <c r="M239">
        <v>1176</v>
      </c>
      <c r="N239">
        <v>0.17</v>
      </c>
      <c r="O239">
        <v>508246</v>
      </c>
      <c r="P239">
        <v>3931463</v>
      </c>
      <c r="Q239">
        <v>11020</v>
      </c>
      <c r="R239">
        <v>3.48</v>
      </c>
      <c r="S239">
        <v>43106</v>
      </c>
      <c r="T239">
        <v>672637</v>
      </c>
      <c r="U239">
        <v>24771</v>
      </c>
      <c r="V239">
        <v>10.18</v>
      </c>
      <c r="W239">
        <v>7271</v>
      </c>
      <c r="X239">
        <v>136732</v>
      </c>
      <c r="Y239">
        <v>22468</v>
      </c>
      <c r="Z239">
        <v>227.39</v>
      </c>
      <c r="AA239">
        <v>118</v>
      </c>
      <c r="AB239">
        <v>2421</v>
      </c>
      <c r="AC239">
        <v>44</v>
      </c>
    </row>
    <row r="240" spans="1:29" x14ac:dyDescent="0.25">
      <c r="A240">
        <v>20230825</v>
      </c>
      <c r="B240">
        <v>33</v>
      </c>
      <c r="C240">
        <f>VLOOKUP(B240,Sheet1!D$2:E$20,2,FALSE)</f>
        <v>16</v>
      </c>
      <c r="D240" t="s">
        <v>30</v>
      </c>
      <c r="E240" t="str">
        <f>VLOOKUP(D240,[1]Sheet1!A$2:B$16,2,FALSE)</f>
        <v>Slag</v>
      </c>
      <c r="F240">
        <v>50.88</v>
      </c>
      <c r="G240">
        <v>409</v>
      </c>
      <c r="H240">
        <v>11370</v>
      </c>
      <c r="I240">
        <v>110755</v>
      </c>
      <c r="J240">
        <v>262.12</v>
      </c>
      <c r="K240">
        <v>1355</v>
      </c>
      <c r="L240">
        <v>18560</v>
      </c>
      <c r="M240">
        <v>1438</v>
      </c>
      <c r="N240">
        <v>0.16</v>
      </c>
      <c r="O240">
        <v>311342</v>
      </c>
      <c r="P240">
        <v>3615408</v>
      </c>
      <c r="Q240">
        <v>30725</v>
      </c>
      <c r="R240">
        <v>3.77</v>
      </c>
      <c r="S240">
        <v>40579</v>
      </c>
      <c r="T240">
        <v>650436</v>
      </c>
      <c r="U240">
        <v>34425</v>
      </c>
      <c r="V240">
        <v>9.1300000000000008</v>
      </c>
      <c r="W240">
        <v>7278</v>
      </c>
      <c r="X240">
        <v>140211</v>
      </c>
      <c r="Y240">
        <v>21921</v>
      </c>
      <c r="Z240">
        <v>186.94</v>
      </c>
      <c r="AA240">
        <v>124</v>
      </c>
      <c r="AB240">
        <v>2446</v>
      </c>
      <c r="AC240">
        <v>44</v>
      </c>
    </row>
    <row r="241" spans="1:29" x14ac:dyDescent="0.25">
      <c r="A241">
        <v>20230825</v>
      </c>
      <c r="B241">
        <v>33</v>
      </c>
      <c r="C241">
        <f>VLOOKUP(B241,Sheet1!D$2:E$20,2,FALSE)</f>
        <v>16</v>
      </c>
      <c r="D241" t="s">
        <v>35</v>
      </c>
      <c r="E241" t="str">
        <f>VLOOKUP(D241,[1]Sheet1!A$2:B$16,2,FALSE)</f>
        <v>Slag</v>
      </c>
      <c r="F241">
        <v>56.57</v>
      </c>
      <c r="G241">
        <v>411</v>
      </c>
      <c r="H241">
        <v>10981</v>
      </c>
      <c r="I241">
        <v>102779</v>
      </c>
      <c r="J241">
        <v>273.52</v>
      </c>
      <c r="K241">
        <v>1438</v>
      </c>
      <c r="L241">
        <v>17695</v>
      </c>
      <c r="M241">
        <v>1636</v>
      </c>
      <c r="N241">
        <v>0.26</v>
      </c>
      <c r="O241">
        <v>358660</v>
      </c>
      <c r="P241">
        <v>3505554</v>
      </c>
      <c r="Q241">
        <v>133249</v>
      </c>
      <c r="R241">
        <v>3.67</v>
      </c>
      <c r="S241">
        <v>42537</v>
      </c>
      <c r="T241">
        <v>639466</v>
      </c>
      <c r="U241">
        <v>57753</v>
      </c>
      <c r="V241">
        <v>8.09</v>
      </c>
      <c r="W241">
        <v>7456</v>
      </c>
      <c r="X241">
        <v>127804</v>
      </c>
      <c r="Y241">
        <v>21162</v>
      </c>
      <c r="Z241">
        <v>192.98</v>
      </c>
      <c r="AA241">
        <v>127</v>
      </c>
      <c r="AB241">
        <v>2462</v>
      </c>
      <c r="AC241">
        <v>44</v>
      </c>
    </row>
    <row r="242" spans="1:29" x14ac:dyDescent="0.25">
      <c r="A242">
        <v>20230825</v>
      </c>
      <c r="B242">
        <v>33</v>
      </c>
      <c r="C242">
        <f>VLOOKUP(B242,Sheet1!D$2:E$20,2,FALSE)</f>
        <v>16</v>
      </c>
      <c r="D242" t="s">
        <v>27</v>
      </c>
      <c r="E242" t="str">
        <f>VLOOKUP(D242,[1]Sheet1!A$2:B$16,2,FALSE)</f>
        <v>NaOH</v>
      </c>
      <c r="F242">
        <v>55.36</v>
      </c>
      <c r="G242">
        <v>189</v>
      </c>
      <c r="H242">
        <v>5343</v>
      </c>
      <c r="I242">
        <v>61555</v>
      </c>
      <c r="J242">
        <v>308.47000000000003</v>
      </c>
      <c r="K242">
        <v>694</v>
      </c>
      <c r="L242">
        <v>7954</v>
      </c>
      <c r="M242">
        <v>791</v>
      </c>
      <c r="N242">
        <v>0.05</v>
      </c>
      <c r="O242">
        <v>317483</v>
      </c>
      <c r="P242">
        <v>3670927</v>
      </c>
      <c r="Q242">
        <v>6867</v>
      </c>
      <c r="R242">
        <v>1.49</v>
      </c>
      <c r="S242">
        <v>52719</v>
      </c>
      <c r="T242">
        <v>640463</v>
      </c>
      <c r="U242">
        <v>67295</v>
      </c>
      <c r="V242">
        <v>8.82</v>
      </c>
      <c r="W242">
        <v>5460</v>
      </c>
      <c r="X242">
        <v>80915</v>
      </c>
      <c r="Y242">
        <v>12677</v>
      </c>
      <c r="Z242">
        <v>226.35</v>
      </c>
      <c r="AA242">
        <v>113</v>
      </c>
      <c r="AB242">
        <v>2205</v>
      </c>
      <c r="AC242">
        <v>43</v>
      </c>
    </row>
    <row r="243" spans="1:29" x14ac:dyDescent="0.25">
      <c r="A243">
        <v>20230825</v>
      </c>
      <c r="B243">
        <v>33</v>
      </c>
      <c r="C243">
        <f>VLOOKUP(B243,Sheet1!D$2:E$20,2,FALSE)</f>
        <v>16</v>
      </c>
      <c r="D243" t="s">
        <v>36</v>
      </c>
      <c r="E243" t="str">
        <f>VLOOKUP(D243,[1]Sheet1!A$2:B$16,2,FALSE)</f>
        <v>NaOH</v>
      </c>
      <c r="F243">
        <v>51.96</v>
      </c>
      <c r="G243">
        <v>163</v>
      </c>
      <c r="H243">
        <v>5364</v>
      </c>
      <c r="I243">
        <v>54603</v>
      </c>
      <c r="J243">
        <v>312.95999999999998</v>
      </c>
      <c r="K243">
        <v>744</v>
      </c>
      <c r="L243">
        <v>8118</v>
      </c>
      <c r="M243">
        <v>573</v>
      </c>
      <c r="N243">
        <v>0.08</v>
      </c>
      <c r="O243">
        <v>474217</v>
      </c>
      <c r="P243">
        <v>3176568</v>
      </c>
      <c r="Q243">
        <v>97223</v>
      </c>
      <c r="R243">
        <v>1.52</v>
      </c>
      <c r="S243">
        <v>51287</v>
      </c>
      <c r="T243">
        <v>648093</v>
      </c>
      <c r="U243">
        <v>34504</v>
      </c>
      <c r="V243">
        <v>9.01</v>
      </c>
      <c r="W243">
        <v>5411</v>
      </c>
      <c r="X243">
        <v>80644</v>
      </c>
      <c r="Y243">
        <v>9933</v>
      </c>
      <c r="Z243">
        <v>237.13</v>
      </c>
      <c r="AA243">
        <v>90</v>
      </c>
      <c r="AB243">
        <v>2229</v>
      </c>
      <c r="AC243">
        <v>42</v>
      </c>
    </row>
    <row r="244" spans="1:29" x14ac:dyDescent="0.25">
      <c r="A244">
        <v>20230825</v>
      </c>
      <c r="B244">
        <v>33</v>
      </c>
      <c r="C244">
        <f>VLOOKUP(B244,Sheet1!D$2:E$20,2,FALSE)</f>
        <v>16</v>
      </c>
      <c r="D244" t="s">
        <v>37</v>
      </c>
      <c r="E244" t="str">
        <f>VLOOKUP(D244,[1]Sheet1!A$2:B$16,2,FALSE)</f>
        <v>NaOH</v>
      </c>
      <c r="F244">
        <v>53.85</v>
      </c>
      <c r="G244">
        <v>193</v>
      </c>
      <c r="H244">
        <v>5283</v>
      </c>
      <c r="I244">
        <v>49420</v>
      </c>
      <c r="J244">
        <v>280.48</v>
      </c>
      <c r="K244">
        <v>647</v>
      </c>
      <c r="L244">
        <v>6878</v>
      </c>
      <c r="M244">
        <v>574</v>
      </c>
      <c r="N244">
        <v>0.05</v>
      </c>
      <c r="O244">
        <v>345488</v>
      </c>
      <c r="P244">
        <v>2815658</v>
      </c>
      <c r="Q244">
        <v>4971</v>
      </c>
      <c r="R244">
        <v>1.0900000000000001</v>
      </c>
      <c r="S244">
        <v>51670</v>
      </c>
      <c r="T244">
        <v>612485</v>
      </c>
      <c r="U244">
        <v>76643</v>
      </c>
      <c r="V244">
        <v>7.4</v>
      </c>
      <c r="W244">
        <v>5617</v>
      </c>
      <c r="X244">
        <v>76596</v>
      </c>
      <c r="Y244">
        <v>6291</v>
      </c>
      <c r="Z244">
        <v>231.88</v>
      </c>
      <c r="AA244">
        <v>105</v>
      </c>
      <c r="AB244">
        <v>2195</v>
      </c>
      <c r="AC244">
        <v>40</v>
      </c>
    </row>
    <row r="245" spans="1:29" x14ac:dyDescent="0.25">
      <c r="A245">
        <v>20230901</v>
      </c>
      <c r="B245" t="s">
        <v>22</v>
      </c>
      <c r="C245" t="e">
        <f>VLOOKUP(B245,Sheet1!D$2:E$20,2,FALSE)</f>
        <v>#N/A</v>
      </c>
      <c r="E245" t="e">
        <f>VLOOKUP(D245,[1]Sheet1!A$2:B$16,2,FALSE)</f>
        <v>#N/A</v>
      </c>
      <c r="F245">
        <v>0</v>
      </c>
      <c r="G245" t="s">
        <v>20</v>
      </c>
      <c r="H245" t="s">
        <v>20</v>
      </c>
      <c r="I245" t="s">
        <v>20</v>
      </c>
      <c r="J245">
        <v>11.9</v>
      </c>
      <c r="K245">
        <v>448</v>
      </c>
      <c r="L245">
        <v>616</v>
      </c>
      <c r="M245">
        <v>252</v>
      </c>
      <c r="N245">
        <v>0</v>
      </c>
      <c r="O245" t="s">
        <v>20</v>
      </c>
      <c r="P245" t="s">
        <v>20</v>
      </c>
      <c r="Q245" t="s">
        <v>20</v>
      </c>
      <c r="R245">
        <v>0.01</v>
      </c>
      <c r="S245">
        <v>33663</v>
      </c>
      <c r="T245">
        <v>313627</v>
      </c>
      <c r="U245">
        <v>402002</v>
      </c>
      <c r="V245">
        <v>0</v>
      </c>
      <c r="W245" t="s">
        <v>20</v>
      </c>
      <c r="X245" t="s">
        <v>20</v>
      </c>
      <c r="Y245" t="s">
        <v>20</v>
      </c>
      <c r="Z245">
        <v>0.01</v>
      </c>
      <c r="AA245">
        <v>109</v>
      </c>
      <c r="AB245">
        <v>3060</v>
      </c>
      <c r="AC245">
        <v>542</v>
      </c>
    </row>
    <row r="246" spans="1:29" x14ac:dyDescent="0.25">
      <c r="A246">
        <v>20230901</v>
      </c>
      <c r="B246">
        <v>36</v>
      </c>
      <c r="C246">
        <f>VLOOKUP(B246,Sheet1!D$2:E$20,2,FALSE)</f>
        <v>17</v>
      </c>
      <c r="D246" t="s">
        <v>23</v>
      </c>
      <c r="E246" t="str">
        <f>VLOOKUP(D246,[1]Sheet1!A$2:B$16,2,FALSE)</f>
        <v>Initial</v>
      </c>
      <c r="F246">
        <v>34.47</v>
      </c>
      <c r="G246">
        <v>153</v>
      </c>
      <c r="H246">
        <v>3353</v>
      </c>
      <c r="I246">
        <v>27687</v>
      </c>
      <c r="J246">
        <v>244.72</v>
      </c>
      <c r="K246">
        <v>888</v>
      </c>
      <c r="L246">
        <v>6691</v>
      </c>
      <c r="M246">
        <v>317</v>
      </c>
      <c r="N246">
        <v>0.1</v>
      </c>
      <c r="O246">
        <v>382766</v>
      </c>
      <c r="P246">
        <v>3122196</v>
      </c>
      <c r="Q246">
        <v>81664</v>
      </c>
      <c r="R246">
        <v>1.1299999999999999</v>
      </c>
      <c r="S246">
        <v>58954</v>
      </c>
      <c r="T246">
        <v>522521</v>
      </c>
      <c r="U246">
        <v>23008</v>
      </c>
      <c r="V246">
        <v>4.1500000000000004</v>
      </c>
      <c r="W246">
        <v>5933</v>
      </c>
      <c r="X246">
        <v>64163</v>
      </c>
      <c r="Y246">
        <v>7721</v>
      </c>
      <c r="Z246">
        <v>195.79</v>
      </c>
      <c r="AA246">
        <v>80</v>
      </c>
      <c r="AB246">
        <v>2258</v>
      </c>
      <c r="AC246">
        <v>31</v>
      </c>
    </row>
    <row r="247" spans="1:29" x14ac:dyDescent="0.25">
      <c r="A247">
        <v>20230901</v>
      </c>
      <c r="B247">
        <v>36</v>
      </c>
      <c r="C247">
        <f>VLOOKUP(B247,Sheet1!D$2:E$20,2,FALSE)</f>
        <v>17</v>
      </c>
      <c r="D247" t="s">
        <v>28</v>
      </c>
      <c r="E247" t="str">
        <f>VLOOKUP(D247,[1]Sheet1!A$2:B$16,2,FALSE)</f>
        <v>Initial</v>
      </c>
      <c r="F247">
        <v>33.44</v>
      </c>
      <c r="G247">
        <v>152</v>
      </c>
      <c r="H247">
        <v>3533</v>
      </c>
      <c r="I247">
        <v>28904</v>
      </c>
      <c r="J247">
        <v>330.88</v>
      </c>
      <c r="K247">
        <v>472</v>
      </c>
      <c r="L247">
        <v>4156</v>
      </c>
      <c r="M247">
        <v>197</v>
      </c>
      <c r="N247">
        <v>0.04</v>
      </c>
      <c r="O247">
        <v>361049</v>
      </c>
      <c r="P247">
        <v>3410035</v>
      </c>
      <c r="Q247">
        <v>11749</v>
      </c>
      <c r="R247">
        <v>0.99</v>
      </c>
      <c r="S247">
        <v>57948</v>
      </c>
      <c r="T247">
        <v>514346</v>
      </c>
      <c r="U247">
        <v>23558</v>
      </c>
      <c r="V247">
        <v>3.79</v>
      </c>
      <c r="W247">
        <v>5892</v>
      </c>
      <c r="X247">
        <v>64571</v>
      </c>
      <c r="Y247">
        <v>8196</v>
      </c>
      <c r="Z247">
        <v>188.84</v>
      </c>
      <c r="AA247">
        <v>83</v>
      </c>
      <c r="AB247">
        <v>2159</v>
      </c>
      <c r="AC247">
        <v>29</v>
      </c>
    </row>
    <row r="248" spans="1:29" x14ac:dyDescent="0.25">
      <c r="A248">
        <v>20230901</v>
      </c>
      <c r="B248">
        <v>36</v>
      </c>
      <c r="C248">
        <f>VLOOKUP(B248,Sheet1!D$2:E$20,2,FALSE)</f>
        <v>17</v>
      </c>
      <c r="D248" t="s">
        <v>29</v>
      </c>
      <c r="E248" t="str">
        <f>VLOOKUP(D248,[1]Sheet1!A$2:B$16,2,FALSE)</f>
        <v>Initial</v>
      </c>
      <c r="F248">
        <v>34.79</v>
      </c>
      <c r="G248">
        <v>140</v>
      </c>
      <c r="H248">
        <v>3417</v>
      </c>
      <c r="I248">
        <v>24313</v>
      </c>
      <c r="J248">
        <v>509.28</v>
      </c>
      <c r="K248">
        <v>315</v>
      </c>
      <c r="L248">
        <v>3288</v>
      </c>
      <c r="M248">
        <v>161</v>
      </c>
      <c r="N248">
        <v>0.06</v>
      </c>
      <c r="O248">
        <v>338103</v>
      </c>
      <c r="P248">
        <v>3456621</v>
      </c>
      <c r="Q248">
        <v>9945</v>
      </c>
      <c r="R248">
        <v>1.02</v>
      </c>
      <c r="S248">
        <v>60832</v>
      </c>
      <c r="T248">
        <v>645089</v>
      </c>
      <c r="U248">
        <v>39253</v>
      </c>
      <c r="V248">
        <v>4.0199999999999996</v>
      </c>
      <c r="W248">
        <v>5773</v>
      </c>
      <c r="X248">
        <v>65634</v>
      </c>
      <c r="Y248">
        <v>6515</v>
      </c>
      <c r="Z248">
        <v>185.83</v>
      </c>
      <c r="AA248">
        <v>75</v>
      </c>
      <c r="AB248">
        <v>2284</v>
      </c>
      <c r="AC248">
        <v>33</v>
      </c>
    </row>
    <row r="249" spans="1:29" x14ac:dyDescent="0.25">
      <c r="A249">
        <v>20230901</v>
      </c>
      <c r="B249">
        <v>36</v>
      </c>
      <c r="C249">
        <f>VLOOKUP(B249,Sheet1!D$2:E$20,2,FALSE)</f>
        <v>17</v>
      </c>
      <c r="D249" t="s">
        <v>25</v>
      </c>
      <c r="E249" t="str">
        <f>VLOOKUP(D249,[1]Sheet1!A$2:B$16,2,FALSE)</f>
        <v>Control</v>
      </c>
      <c r="F249">
        <v>66.239999999999995</v>
      </c>
      <c r="G249">
        <v>264</v>
      </c>
      <c r="H249">
        <v>8584</v>
      </c>
      <c r="I249">
        <v>78630</v>
      </c>
      <c r="J249">
        <v>1012.26</v>
      </c>
      <c r="K249">
        <v>278</v>
      </c>
      <c r="L249">
        <v>2601</v>
      </c>
      <c r="M249">
        <v>381</v>
      </c>
      <c r="N249">
        <v>0.08</v>
      </c>
      <c r="O249">
        <v>361469</v>
      </c>
      <c r="P249">
        <v>3471512</v>
      </c>
      <c r="Q249">
        <v>12362</v>
      </c>
      <c r="R249">
        <v>1.98</v>
      </c>
      <c r="S249">
        <v>43686</v>
      </c>
      <c r="T249">
        <v>526675</v>
      </c>
      <c r="U249">
        <v>83012</v>
      </c>
      <c r="V249">
        <v>5.43</v>
      </c>
      <c r="W249">
        <v>7426</v>
      </c>
      <c r="X249">
        <v>75867</v>
      </c>
      <c r="Y249">
        <v>30163</v>
      </c>
      <c r="Z249">
        <v>231.98</v>
      </c>
      <c r="AA249">
        <v>89</v>
      </c>
      <c r="AB249">
        <v>2482</v>
      </c>
      <c r="AC249">
        <v>37</v>
      </c>
    </row>
    <row r="250" spans="1:29" x14ac:dyDescent="0.25">
      <c r="A250">
        <v>20230901</v>
      </c>
      <c r="B250">
        <v>36</v>
      </c>
      <c r="C250">
        <f>VLOOKUP(B250,Sheet1!D$2:E$20,2,FALSE)</f>
        <v>17</v>
      </c>
      <c r="D250" t="s">
        <v>31</v>
      </c>
      <c r="E250" t="str">
        <f>VLOOKUP(D250,[1]Sheet1!A$2:B$16,2,FALSE)</f>
        <v>Control</v>
      </c>
      <c r="F250">
        <v>69.52</v>
      </c>
      <c r="G250">
        <v>235</v>
      </c>
      <c r="H250">
        <v>7325</v>
      </c>
      <c r="I250">
        <v>66260</v>
      </c>
      <c r="J250">
        <v>2211.79</v>
      </c>
      <c r="K250">
        <v>136</v>
      </c>
      <c r="L250">
        <v>1052</v>
      </c>
      <c r="M250">
        <v>150</v>
      </c>
      <c r="N250">
        <v>0.04</v>
      </c>
      <c r="O250">
        <v>474810</v>
      </c>
      <c r="P250">
        <v>2922657</v>
      </c>
      <c r="Q250">
        <v>33598</v>
      </c>
      <c r="R250">
        <v>1.1000000000000001</v>
      </c>
      <c r="S250">
        <v>53327</v>
      </c>
      <c r="T250">
        <v>590662</v>
      </c>
      <c r="U250">
        <v>109798</v>
      </c>
      <c r="V250">
        <v>3.9</v>
      </c>
      <c r="W250">
        <v>7346</v>
      </c>
      <c r="X250">
        <v>67012</v>
      </c>
      <c r="Y250">
        <v>37042</v>
      </c>
      <c r="Z250">
        <v>207.47</v>
      </c>
      <c r="AA250">
        <v>96</v>
      </c>
      <c r="AB250">
        <v>2369</v>
      </c>
      <c r="AC250">
        <v>35</v>
      </c>
    </row>
    <row r="251" spans="1:29" x14ac:dyDescent="0.25">
      <c r="A251">
        <v>20230901</v>
      </c>
      <c r="B251">
        <v>36</v>
      </c>
      <c r="C251">
        <f>VLOOKUP(B251,Sheet1!D$2:E$20,2,FALSE)</f>
        <v>17</v>
      </c>
      <c r="D251" t="s">
        <v>32</v>
      </c>
      <c r="E251" t="str">
        <f>VLOOKUP(D251,[1]Sheet1!A$2:B$16,2,FALSE)</f>
        <v>Control</v>
      </c>
      <c r="F251">
        <v>63.28</v>
      </c>
      <c r="G251">
        <v>357</v>
      </c>
      <c r="H251">
        <v>10368</v>
      </c>
      <c r="I251">
        <v>85181</v>
      </c>
      <c r="J251">
        <v>2905.92</v>
      </c>
      <c r="K251">
        <v>133</v>
      </c>
      <c r="L251">
        <v>1124</v>
      </c>
      <c r="M251">
        <v>174</v>
      </c>
      <c r="N251">
        <v>0.08</v>
      </c>
      <c r="O251">
        <v>350172</v>
      </c>
      <c r="P251">
        <v>3640530</v>
      </c>
      <c r="Q251">
        <v>17713</v>
      </c>
      <c r="R251">
        <v>1.71</v>
      </c>
      <c r="S251">
        <v>49437</v>
      </c>
      <c r="T251">
        <v>603437</v>
      </c>
      <c r="U251">
        <v>124247</v>
      </c>
      <c r="V251">
        <v>4.63</v>
      </c>
      <c r="W251">
        <v>7857</v>
      </c>
      <c r="X251">
        <v>77771</v>
      </c>
      <c r="Y251">
        <v>46016</v>
      </c>
      <c r="Z251">
        <v>207.05</v>
      </c>
      <c r="AA251">
        <v>88</v>
      </c>
      <c r="AB251">
        <v>2544</v>
      </c>
      <c r="AC251">
        <v>38</v>
      </c>
    </row>
    <row r="252" spans="1:29" x14ac:dyDescent="0.25">
      <c r="A252">
        <v>20230901</v>
      </c>
      <c r="B252">
        <v>36</v>
      </c>
      <c r="C252">
        <f>VLOOKUP(B252,Sheet1!D$2:E$20,2,FALSE)</f>
        <v>17</v>
      </c>
      <c r="D252" t="s">
        <v>27</v>
      </c>
      <c r="E252" t="str">
        <f>VLOOKUP(D252,[1]Sheet1!A$2:B$16,2,FALSE)</f>
        <v>NaOH</v>
      </c>
      <c r="F252">
        <v>61.63</v>
      </c>
      <c r="G252">
        <v>169</v>
      </c>
      <c r="H252">
        <v>5737</v>
      </c>
      <c r="I252">
        <v>50250</v>
      </c>
      <c r="J252">
        <v>2820.28</v>
      </c>
      <c r="K252">
        <v>127</v>
      </c>
      <c r="L252">
        <v>826</v>
      </c>
      <c r="M252">
        <v>94</v>
      </c>
      <c r="N252">
        <v>0.04</v>
      </c>
      <c r="O252">
        <v>451785</v>
      </c>
      <c r="P252">
        <v>3701848</v>
      </c>
      <c r="Q252">
        <v>21380</v>
      </c>
      <c r="R252">
        <v>0.86</v>
      </c>
      <c r="S252">
        <v>53122</v>
      </c>
      <c r="T252">
        <v>602457</v>
      </c>
      <c r="U252">
        <v>117775</v>
      </c>
      <c r="V252">
        <v>3.5</v>
      </c>
      <c r="W252">
        <v>6796</v>
      </c>
      <c r="X252">
        <v>66220</v>
      </c>
      <c r="Y252">
        <v>26489</v>
      </c>
      <c r="Z252">
        <v>185.51</v>
      </c>
      <c r="AA252">
        <v>76</v>
      </c>
      <c r="AB252">
        <v>2265</v>
      </c>
      <c r="AC252">
        <v>34</v>
      </c>
    </row>
    <row r="253" spans="1:29" x14ac:dyDescent="0.25">
      <c r="A253">
        <v>20230901</v>
      </c>
      <c r="B253">
        <v>36</v>
      </c>
      <c r="C253">
        <f>VLOOKUP(B253,Sheet1!D$2:E$20,2,FALSE)</f>
        <v>17</v>
      </c>
      <c r="D253" t="s">
        <v>36</v>
      </c>
      <c r="E253" t="str">
        <f>VLOOKUP(D253,[1]Sheet1!A$2:B$16,2,FALSE)</f>
        <v>NaOH</v>
      </c>
      <c r="F253">
        <v>42.79</v>
      </c>
      <c r="G253">
        <v>163</v>
      </c>
      <c r="H253">
        <v>6000</v>
      </c>
      <c r="I253">
        <v>51728</v>
      </c>
      <c r="J253">
        <v>2946.32</v>
      </c>
      <c r="K253">
        <v>90</v>
      </c>
      <c r="L253">
        <v>858</v>
      </c>
      <c r="M253">
        <v>65</v>
      </c>
      <c r="N253">
        <v>0.06</v>
      </c>
      <c r="O253" t="s">
        <v>20</v>
      </c>
      <c r="P253" t="s">
        <v>20</v>
      </c>
      <c r="Q253" t="s">
        <v>20</v>
      </c>
      <c r="R253">
        <v>0.95</v>
      </c>
      <c r="S253">
        <v>43658</v>
      </c>
      <c r="T253">
        <v>530765</v>
      </c>
      <c r="U253">
        <v>39748</v>
      </c>
      <c r="V253">
        <v>3.18</v>
      </c>
      <c r="W253">
        <v>7330</v>
      </c>
      <c r="X253">
        <v>74380</v>
      </c>
      <c r="Y253">
        <v>26376</v>
      </c>
      <c r="Z253">
        <v>196.49</v>
      </c>
      <c r="AA253">
        <v>73</v>
      </c>
      <c r="AB253">
        <v>2828</v>
      </c>
      <c r="AC253">
        <v>39</v>
      </c>
    </row>
    <row r="254" spans="1:29" x14ac:dyDescent="0.25">
      <c r="A254">
        <v>20230901</v>
      </c>
      <c r="B254">
        <v>36</v>
      </c>
      <c r="C254">
        <f>VLOOKUP(B254,Sheet1!D$2:E$20,2,FALSE)</f>
        <v>17</v>
      </c>
      <c r="D254" t="s">
        <v>37</v>
      </c>
      <c r="E254" t="str">
        <f>VLOOKUP(D254,[1]Sheet1!A$2:B$16,2,FALSE)</f>
        <v>NaOH</v>
      </c>
      <c r="F254">
        <v>59.71</v>
      </c>
      <c r="G254">
        <v>180</v>
      </c>
      <c r="H254">
        <v>5975</v>
      </c>
      <c r="I254">
        <v>47053</v>
      </c>
      <c r="J254">
        <v>3344.46</v>
      </c>
      <c r="K254">
        <v>120</v>
      </c>
      <c r="L254">
        <v>815</v>
      </c>
      <c r="M254">
        <v>90</v>
      </c>
      <c r="N254">
        <v>0.03</v>
      </c>
      <c r="O254">
        <v>357300</v>
      </c>
      <c r="P254">
        <v>3643553</v>
      </c>
      <c r="Q254">
        <v>17342</v>
      </c>
      <c r="R254">
        <v>1.1100000000000001</v>
      </c>
      <c r="S254">
        <v>49431</v>
      </c>
      <c r="T254">
        <v>563594</v>
      </c>
      <c r="U254">
        <v>94978</v>
      </c>
      <c r="V254">
        <v>3.91</v>
      </c>
      <c r="W254">
        <v>6862</v>
      </c>
      <c r="X254">
        <v>65090</v>
      </c>
      <c r="Y254">
        <v>28499</v>
      </c>
      <c r="Z254">
        <v>207.51</v>
      </c>
      <c r="AA254">
        <v>77</v>
      </c>
      <c r="AB254">
        <v>2435</v>
      </c>
      <c r="AC254">
        <v>38</v>
      </c>
    </row>
    <row r="255" spans="1:29" x14ac:dyDescent="0.25">
      <c r="A255">
        <v>20230901</v>
      </c>
      <c r="B255">
        <v>36</v>
      </c>
      <c r="C255">
        <f>VLOOKUP(B255,Sheet1!D$2:E$20,2,FALSE)</f>
        <v>17</v>
      </c>
      <c r="D255" t="s">
        <v>24</v>
      </c>
      <c r="E255" t="str">
        <f>VLOOKUP(D255,[1]Sheet1!A$2:B$16,2,FALSE)</f>
        <v>Olivine</v>
      </c>
      <c r="F255">
        <v>13.11</v>
      </c>
      <c r="G255">
        <v>190</v>
      </c>
      <c r="H255">
        <v>5230</v>
      </c>
      <c r="I255">
        <v>54353</v>
      </c>
      <c r="J255">
        <v>3469.74</v>
      </c>
      <c r="K255">
        <v>437</v>
      </c>
      <c r="L255">
        <v>663</v>
      </c>
      <c r="M255">
        <v>38</v>
      </c>
      <c r="N255">
        <v>0.02</v>
      </c>
      <c r="O255" t="s">
        <v>20</v>
      </c>
      <c r="P255" t="s">
        <v>20</v>
      </c>
      <c r="Q255" t="s">
        <v>20</v>
      </c>
      <c r="R255">
        <v>1.61</v>
      </c>
      <c r="S255">
        <v>41648</v>
      </c>
      <c r="T255">
        <v>415637</v>
      </c>
      <c r="U255">
        <v>1231</v>
      </c>
      <c r="V255">
        <v>1.75</v>
      </c>
      <c r="W255">
        <v>9525</v>
      </c>
      <c r="X255">
        <v>115087</v>
      </c>
      <c r="Y255">
        <v>3328</v>
      </c>
      <c r="Z255">
        <v>4.6900000000000004</v>
      </c>
      <c r="AA255">
        <v>244</v>
      </c>
      <c r="AB255">
        <v>1889</v>
      </c>
      <c r="AC255">
        <v>395</v>
      </c>
    </row>
    <row r="256" spans="1:29" x14ac:dyDescent="0.25">
      <c r="A256">
        <v>20230901</v>
      </c>
      <c r="B256">
        <v>36</v>
      </c>
      <c r="C256">
        <f>VLOOKUP(B256,Sheet1!D$2:E$20,2,FALSE)</f>
        <v>17</v>
      </c>
      <c r="D256" t="s">
        <v>33</v>
      </c>
      <c r="E256" t="str">
        <f>VLOOKUP(D256,[1]Sheet1!A$2:B$16,2,FALSE)</f>
        <v>Olivine</v>
      </c>
      <c r="F256">
        <v>12.88</v>
      </c>
      <c r="G256">
        <v>199</v>
      </c>
      <c r="H256">
        <v>4963</v>
      </c>
      <c r="I256">
        <v>48011</v>
      </c>
      <c r="J256">
        <v>3742.52</v>
      </c>
      <c r="K256">
        <v>442</v>
      </c>
      <c r="L256">
        <v>613</v>
      </c>
      <c r="M256">
        <v>35</v>
      </c>
      <c r="N256">
        <v>0.01</v>
      </c>
      <c r="O256" t="s">
        <v>20</v>
      </c>
      <c r="P256" t="s">
        <v>20</v>
      </c>
      <c r="Q256" t="s">
        <v>20</v>
      </c>
      <c r="R256">
        <v>1.47</v>
      </c>
      <c r="S256">
        <v>43475</v>
      </c>
      <c r="T256">
        <v>409872</v>
      </c>
      <c r="U256">
        <v>590</v>
      </c>
      <c r="V256">
        <v>1.66</v>
      </c>
      <c r="W256">
        <v>9529</v>
      </c>
      <c r="X256">
        <v>122908</v>
      </c>
      <c r="Y256">
        <v>1492</v>
      </c>
      <c r="Z256">
        <v>5.6</v>
      </c>
      <c r="AA256">
        <v>257</v>
      </c>
      <c r="AB256">
        <v>1960</v>
      </c>
      <c r="AC256">
        <v>316</v>
      </c>
    </row>
    <row r="257" spans="1:29" x14ac:dyDescent="0.25">
      <c r="A257">
        <v>20230901</v>
      </c>
      <c r="B257">
        <v>36</v>
      </c>
      <c r="C257">
        <f>VLOOKUP(B257,Sheet1!D$2:E$20,2,FALSE)</f>
        <v>17</v>
      </c>
      <c r="D257" t="s">
        <v>34</v>
      </c>
      <c r="E257" t="str">
        <f>VLOOKUP(D257,[1]Sheet1!A$2:B$16,2,FALSE)</f>
        <v>Olivine</v>
      </c>
      <c r="F257">
        <v>13.25</v>
      </c>
      <c r="G257">
        <v>203</v>
      </c>
      <c r="H257">
        <v>5231</v>
      </c>
      <c r="I257">
        <v>54719</v>
      </c>
      <c r="J257">
        <v>4028.73</v>
      </c>
      <c r="K257">
        <v>465</v>
      </c>
      <c r="L257">
        <v>624</v>
      </c>
      <c r="M257">
        <v>38</v>
      </c>
      <c r="N257">
        <v>0.02</v>
      </c>
      <c r="O257" t="s">
        <v>20</v>
      </c>
      <c r="P257" t="s">
        <v>20</v>
      </c>
      <c r="Q257" t="s">
        <v>20</v>
      </c>
      <c r="R257">
        <v>1.63</v>
      </c>
      <c r="S257">
        <v>44732</v>
      </c>
      <c r="T257">
        <v>433122</v>
      </c>
      <c r="U257">
        <v>812</v>
      </c>
      <c r="V257">
        <v>1.39</v>
      </c>
      <c r="W257">
        <v>9336</v>
      </c>
      <c r="X257">
        <v>116139</v>
      </c>
      <c r="Y257">
        <v>1718</v>
      </c>
      <c r="Z257">
        <v>4.2699999999999996</v>
      </c>
      <c r="AA257">
        <v>301</v>
      </c>
      <c r="AB257">
        <v>1961</v>
      </c>
      <c r="AC257">
        <v>359</v>
      </c>
    </row>
    <row r="258" spans="1:29" x14ac:dyDescent="0.25">
      <c r="A258">
        <v>20230901</v>
      </c>
      <c r="B258">
        <v>36</v>
      </c>
      <c r="C258">
        <f>VLOOKUP(B258,Sheet1!D$2:E$20,2,FALSE)</f>
        <v>17</v>
      </c>
      <c r="D258" t="s">
        <v>26</v>
      </c>
      <c r="E258" t="str">
        <f>VLOOKUP(D258,[1]Sheet1!A$2:B$16,2,FALSE)</f>
        <v>Slag</v>
      </c>
      <c r="F258">
        <v>53.3</v>
      </c>
      <c r="G258">
        <v>448</v>
      </c>
      <c r="H258">
        <v>11503</v>
      </c>
      <c r="I258">
        <v>108365</v>
      </c>
      <c r="J258">
        <v>4306.07</v>
      </c>
      <c r="K258">
        <v>110</v>
      </c>
      <c r="L258">
        <v>966</v>
      </c>
      <c r="M258">
        <v>121</v>
      </c>
      <c r="N258">
        <v>0.12</v>
      </c>
      <c r="O258">
        <v>445659</v>
      </c>
      <c r="P258">
        <v>3719494</v>
      </c>
      <c r="Q258">
        <v>14056</v>
      </c>
      <c r="R258">
        <v>2.39</v>
      </c>
      <c r="S258">
        <v>39962</v>
      </c>
      <c r="T258">
        <v>539218</v>
      </c>
      <c r="U258">
        <v>37244</v>
      </c>
      <c r="V258">
        <v>3.62</v>
      </c>
      <c r="W258">
        <v>8112</v>
      </c>
      <c r="X258">
        <v>90193</v>
      </c>
      <c r="Y258">
        <v>88296</v>
      </c>
      <c r="Z258">
        <v>166.05</v>
      </c>
      <c r="AA258">
        <v>92</v>
      </c>
      <c r="AB258">
        <v>3035</v>
      </c>
      <c r="AC258">
        <v>40</v>
      </c>
    </row>
    <row r="259" spans="1:29" x14ac:dyDescent="0.25">
      <c r="A259">
        <v>20230901</v>
      </c>
      <c r="B259">
        <v>36</v>
      </c>
      <c r="C259">
        <f>VLOOKUP(B259,Sheet1!D$2:E$20,2,FALSE)</f>
        <v>17</v>
      </c>
      <c r="D259" t="s">
        <v>30</v>
      </c>
      <c r="E259" t="str">
        <f>VLOOKUP(D259,[1]Sheet1!A$2:B$16,2,FALSE)</f>
        <v>Slag</v>
      </c>
      <c r="F259">
        <v>27.03</v>
      </c>
      <c r="G259">
        <v>511</v>
      </c>
      <c r="H259">
        <v>12859</v>
      </c>
      <c r="I259">
        <v>106870</v>
      </c>
      <c r="J259">
        <v>4257.95</v>
      </c>
      <c r="K259">
        <v>91</v>
      </c>
      <c r="L259">
        <v>739</v>
      </c>
      <c r="M259">
        <v>83</v>
      </c>
      <c r="N259">
        <v>0.09</v>
      </c>
      <c r="O259" t="s">
        <v>20</v>
      </c>
      <c r="P259" t="s">
        <v>20</v>
      </c>
      <c r="Q259" t="s">
        <v>20</v>
      </c>
      <c r="R259">
        <v>1.42</v>
      </c>
      <c r="S259">
        <v>39801</v>
      </c>
      <c r="T259">
        <v>550420</v>
      </c>
      <c r="U259">
        <v>80122</v>
      </c>
      <c r="V259">
        <v>1.95</v>
      </c>
      <c r="W259">
        <v>6686</v>
      </c>
      <c r="X259">
        <v>72789</v>
      </c>
      <c r="Y259">
        <v>69392</v>
      </c>
      <c r="Z259">
        <v>80.900000000000006</v>
      </c>
      <c r="AA259">
        <v>102</v>
      </c>
      <c r="AB259">
        <v>3490</v>
      </c>
      <c r="AC259">
        <v>40</v>
      </c>
    </row>
    <row r="260" spans="1:29" x14ac:dyDescent="0.25">
      <c r="A260">
        <v>20230901</v>
      </c>
      <c r="B260">
        <v>36</v>
      </c>
      <c r="C260">
        <f>VLOOKUP(B260,Sheet1!D$2:E$20,2,FALSE)</f>
        <v>17</v>
      </c>
      <c r="D260" t="s">
        <v>35</v>
      </c>
      <c r="E260" t="str">
        <f>VLOOKUP(D260,[1]Sheet1!A$2:B$16,2,FALSE)</f>
        <v>Slag</v>
      </c>
      <c r="F260">
        <v>57.82</v>
      </c>
      <c r="G260">
        <v>434</v>
      </c>
      <c r="H260">
        <v>11286</v>
      </c>
      <c r="I260">
        <v>94016</v>
      </c>
      <c r="J260">
        <v>3809.34</v>
      </c>
      <c r="K260">
        <v>116</v>
      </c>
      <c r="L260">
        <v>934</v>
      </c>
      <c r="M260">
        <v>130</v>
      </c>
      <c r="N260">
        <v>0.06</v>
      </c>
      <c r="O260" t="s">
        <v>20</v>
      </c>
      <c r="P260" t="s">
        <v>20</v>
      </c>
      <c r="Q260" t="s">
        <v>20</v>
      </c>
      <c r="R260">
        <v>2.23</v>
      </c>
      <c r="S260">
        <v>38923</v>
      </c>
      <c r="T260">
        <v>496422</v>
      </c>
      <c r="U260">
        <v>64548</v>
      </c>
      <c r="V260">
        <v>3.83</v>
      </c>
      <c r="W260">
        <v>7939</v>
      </c>
      <c r="X260">
        <v>87479</v>
      </c>
      <c r="Y260">
        <v>67160</v>
      </c>
      <c r="Z260">
        <v>168.1</v>
      </c>
      <c r="AA260">
        <v>94</v>
      </c>
      <c r="AB260">
        <v>2912</v>
      </c>
      <c r="AC260">
        <v>37</v>
      </c>
    </row>
    <row r="261" spans="1:29" x14ac:dyDescent="0.25">
      <c r="A261">
        <v>20230901</v>
      </c>
      <c r="B261">
        <v>37</v>
      </c>
      <c r="C261">
        <f>VLOOKUP(B261,Sheet1!D$2:E$20,2,FALSE)</f>
        <v>18</v>
      </c>
      <c r="D261" t="s">
        <v>23</v>
      </c>
      <c r="E261" t="str">
        <f>VLOOKUP(D261,[1]Sheet1!A$2:B$16,2,FALSE)</f>
        <v>Initial</v>
      </c>
      <c r="F261">
        <v>25.46</v>
      </c>
      <c r="G261">
        <v>145</v>
      </c>
      <c r="H261">
        <v>3817</v>
      </c>
      <c r="I261">
        <v>31545</v>
      </c>
      <c r="J261">
        <v>3594.85</v>
      </c>
      <c r="K261">
        <v>88</v>
      </c>
      <c r="L261">
        <v>681</v>
      </c>
      <c r="M261">
        <v>27</v>
      </c>
      <c r="N261">
        <v>0.02</v>
      </c>
      <c r="O261" t="s">
        <v>20</v>
      </c>
      <c r="P261" t="s">
        <v>20</v>
      </c>
      <c r="Q261" t="s">
        <v>20</v>
      </c>
      <c r="R261">
        <v>0.83</v>
      </c>
      <c r="S261">
        <v>52710</v>
      </c>
      <c r="T261">
        <v>547963</v>
      </c>
      <c r="U261">
        <v>20588</v>
      </c>
      <c r="V261">
        <v>3.05</v>
      </c>
      <c r="W261">
        <v>6178</v>
      </c>
      <c r="X261">
        <v>68938</v>
      </c>
      <c r="Y261">
        <v>6517</v>
      </c>
      <c r="Z261">
        <v>136.58000000000001</v>
      </c>
      <c r="AA261">
        <v>89</v>
      </c>
      <c r="AB261">
        <v>2952</v>
      </c>
      <c r="AC261">
        <v>33</v>
      </c>
    </row>
    <row r="262" spans="1:29" x14ac:dyDescent="0.25">
      <c r="A262">
        <v>20230901</v>
      </c>
      <c r="B262">
        <v>37</v>
      </c>
      <c r="C262">
        <f>VLOOKUP(B262,Sheet1!D$2:E$20,2,FALSE)</f>
        <v>18</v>
      </c>
      <c r="D262" t="s">
        <v>28</v>
      </c>
      <c r="E262" t="str">
        <f>VLOOKUP(D262,[1]Sheet1!A$2:B$16,2,FALSE)</f>
        <v>Initial</v>
      </c>
      <c r="F262">
        <v>25.18</v>
      </c>
      <c r="G262">
        <v>137</v>
      </c>
      <c r="H262">
        <v>3765</v>
      </c>
      <c r="I262">
        <v>30255</v>
      </c>
      <c r="J262">
        <v>3783.69</v>
      </c>
      <c r="K262">
        <v>95</v>
      </c>
      <c r="L262">
        <v>690</v>
      </c>
      <c r="M262">
        <v>30</v>
      </c>
      <c r="N262">
        <v>0.03</v>
      </c>
      <c r="O262">
        <v>575104</v>
      </c>
      <c r="P262">
        <v>2858777</v>
      </c>
      <c r="Q262">
        <v>603215</v>
      </c>
      <c r="R262">
        <v>0.82</v>
      </c>
      <c r="S262">
        <v>60383</v>
      </c>
      <c r="T262">
        <v>672923</v>
      </c>
      <c r="U262">
        <v>20399</v>
      </c>
      <c r="V262">
        <v>2.85</v>
      </c>
      <c r="W262">
        <v>6196</v>
      </c>
      <c r="X262">
        <v>69077</v>
      </c>
      <c r="Y262">
        <v>3591</v>
      </c>
      <c r="Z262">
        <v>133.69</v>
      </c>
      <c r="AA262">
        <v>95</v>
      </c>
      <c r="AB262">
        <v>2911</v>
      </c>
      <c r="AC262">
        <v>37</v>
      </c>
    </row>
    <row r="263" spans="1:29" x14ac:dyDescent="0.25">
      <c r="A263">
        <v>20230901</v>
      </c>
      <c r="B263">
        <v>37</v>
      </c>
      <c r="C263">
        <f>VLOOKUP(B263,Sheet1!D$2:E$20,2,FALSE)</f>
        <v>18</v>
      </c>
      <c r="D263" t="s">
        <v>29</v>
      </c>
      <c r="E263" t="str">
        <f>VLOOKUP(D263,[1]Sheet1!A$2:B$16,2,FALSE)</f>
        <v>Initial</v>
      </c>
      <c r="F263">
        <v>29.77</v>
      </c>
      <c r="G263">
        <v>152</v>
      </c>
      <c r="H263">
        <v>4585</v>
      </c>
      <c r="I263">
        <v>39723</v>
      </c>
      <c r="J263">
        <v>3896.43</v>
      </c>
      <c r="K263">
        <v>91</v>
      </c>
      <c r="L263">
        <v>759</v>
      </c>
      <c r="M263">
        <v>34</v>
      </c>
      <c r="N263">
        <v>0.05</v>
      </c>
      <c r="O263">
        <v>465987</v>
      </c>
      <c r="P263">
        <v>2934522</v>
      </c>
      <c r="Q263">
        <v>13798</v>
      </c>
      <c r="R263">
        <v>0.88</v>
      </c>
      <c r="S263">
        <v>50892</v>
      </c>
      <c r="T263">
        <v>594143</v>
      </c>
      <c r="U263">
        <v>2616</v>
      </c>
      <c r="V263">
        <v>3.75</v>
      </c>
      <c r="W263">
        <v>5959</v>
      </c>
      <c r="X263">
        <v>77331</v>
      </c>
      <c r="Y263">
        <v>16033</v>
      </c>
      <c r="Z263">
        <v>187.11</v>
      </c>
      <c r="AA263">
        <v>76</v>
      </c>
      <c r="AB263">
        <v>2955</v>
      </c>
      <c r="AC263">
        <v>35</v>
      </c>
    </row>
    <row r="264" spans="1:29" x14ac:dyDescent="0.25">
      <c r="A264">
        <v>20230901</v>
      </c>
      <c r="B264">
        <v>37</v>
      </c>
      <c r="C264">
        <f>VLOOKUP(B264,Sheet1!D$2:E$20,2,FALSE)</f>
        <v>18</v>
      </c>
      <c r="D264" t="s">
        <v>25</v>
      </c>
      <c r="E264" t="str">
        <f>VLOOKUP(D264,[1]Sheet1!A$2:B$16,2,FALSE)</f>
        <v>Control</v>
      </c>
      <c r="F264">
        <v>32.979999999999997</v>
      </c>
      <c r="G264">
        <v>148</v>
      </c>
      <c r="H264">
        <v>6197</v>
      </c>
      <c r="I264">
        <v>73212</v>
      </c>
      <c r="J264">
        <v>4474.24</v>
      </c>
      <c r="K264">
        <v>87</v>
      </c>
      <c r="L264">
        <v>748</v>
      </c>
      <c r="M264">
        <v>64</v>
      </c>
      <c r="N264">
        <v>0.05</v>
      </c>
      <c r="O264">
        <v>482162</v>
      </c>
      <c r="P264">
        <v>2552300</v>
      </c>
      <c r="Q264">
        <v>14167</v>
      </c>
      <c r="R264">
        <v>0.99</v>
      </c>
      <c r="S264">
        <v>52378</v>
      </c>
      <c r="T264">
        <v>554701</v>
      </c>
      <c r="U264">
        <v>105960</v>
      </c>
      <c r="V264">
        <v>4.46</v>
      </c>
      <c r="W264">
        <v>5686</v>
      </c>
      <c r="X264">
        <v>70652</v>
      </c>
      <c r="Y264">
        <v>18133</v>
      </c>
      <c r="Z264">
        <v>250.18</v>
      </c>
      <c r="AA264">
        <v>49</v>
      </c>
      <c r="AB264">
        <v>2718</v>
      </c>
      <c r="AC264">
        <v>37</v>
      </c>
    </row>
    <row r="265" spans="1:29" x14ac:dyDescent="0.25">
      <c r="A265">
        <v>20230901</v>
      </c>
      <c r="B265">
        <v>37</v>
      </c>
      <c r="C265">
        <f>VLOOKUP(B265,Sheet1!D$2:E$20,2,FALSE)</f>
        <v>18</v>
      </c>
      <c r="D265" t="s">
        <v>31</v>
      </c>
      <c r="E265" t="str">
        <f>VLOOKUP(D265,[1]Sheet1!A$2:B$16,2,FALSE)</f>
        <v>Control</v>
      </c>
      <c r="F265">
        <v>40.18</v>
      </c>
      <c r="G265">
        <v>145</v>
      </c>
      <c r="H265">
        <v>6087</v>
      </c>
      <c r="I265">
        <v>70315</v>
      </c>
      <c r="J265">
        <v>2611.5500000000002</v>
      </c>
      <c r="K265">
        <v>133</v>
      </c>
      <c r="L265">
        <v>1045</v>
      </c>
      <c r="M265">
        <v>106</v>
      </c>
      <c r="N265">
        <v>0.04</v>
      </c>
      <c r="O265">
        <v>458986</v>
      </c>
      <c r="P265">
        <v>3140111</v>
      </c>
      <c r="Q265">
        <v>548199</v>
      </c>
      <c r="R265">
        <v>1.04</v>
      </c>
      <c r="S265">
        <v>48002</v>
      </c>
      <c r="T265">
        <v>598522</v>
      </c>
      <c r="U265">
        <v>76118</v>
      </c>
      <c r="V265">
        <v>5.57</v>
      </c>
      <c r="W265">
        <v>5777</v>
      </c>
      <c r="X265">
        <v>70885</v>
      </c>
      <c r="Y265">
        <v>20805</v>
      </c>
      <c r="Z265">
        <v>278.52999999999997</v>
      </c>
      <c r="AA265">
        <v>63</v>
      </c>
      <c r="AB265">
        <v>2472</v>
      </c>
      <c r="AC265">
        <v>30</v>
      </c>
    </row>
    <row r="266" spans="1:29" x14ac:dyDescent="0.25">
      <c r="A266">
        <v>20230901</v>
      </c>
      <c r="B266">
        <v>37</v>
      </c>
      <c r="C266">
        <f>VLOOKUP(B266,Sheet1!D$2:E$20,2,FALSE)</f>
        <v>18</v>
      </c>
      <c r="D266" t="s">
        <v>32</v>
      </c>
      <c r="E266" t="str">
        <f>VLOOKUP(D266,[1]Sheet1!A$2:B$16,2,FALSE)</f>
        <v>Control</v>
      </c>
      <c r="F266">
        <v>35.51</v>
      </c>
      <c r="G266">
        <v>151</v>
      </c>
      <c r="H266">
        <v>6835</v>
      </c>
      <c r="I266">
        <v>75220</v>
      </c>
      <c r="J266">
        <v>314.85000000000002</v>
      </c>
      <c r="K266">
        <v>487</v>
      </c>
      <c r="L266">
        <v>6226</v>
      </c>
      <c r="M266">
        <v>937</v>
      </c>
      <c r="N266">
        <v>0.02</v>
      </c>
      <c r="O266">
        <v>331163</v>
      </c>
      <c r="P266">
        <v>2375557</v>
      </c>
      <c r="Q266">
        <v>48068</v>
      </c>
      <c r="R266">
        <v>1.18</v>
      </c>
      <c r="S266">
        <v>48943</v>
      </c>
      <c r="T266">
        <v>688785</v>
      </c>
      <c r="U266">
        <v>131310</v>
      </c>
      <c r="V266">
        <v>5.46</v>
      </c>
      <c r="W266">
        <v>5470</v>
      </c>
      <c r="X266">
        <v>76361</v>
      </c>
      <c r="Y266">
        <v>24998</v>
      </c>
      <c r="Z266">
        <v>230.46</v>
      </c>
      <c r="AA266">
        <v>55</v>
      </c>
      <c r="AB266">
        <v>2586</v>
      </c>
      <c r="AC266">
        <v>31</v>
      </c>
    </row>
    <row r="267" spans="1:29" x14ac:dyDescent="0.25">
      <c r="A267">
        <v>20230901</v>
      </c>
      <c r="B267">
        <v>37</v>
      </c>
      <c r="C267">
        <f>VLOOKUP(B267,Sheet1!D$2:E$20,2,FALSE)</f>
        <v>18</v>
      </c>
      <c r="D267" t="s">
        <v>27</v>
      </c>
      <c r="E267" t="str">
        <f>VLOOKUP(D267,[1]Sheet1!A$2:B$16,2,FALSE)</f>
        <v>NaOH</v>
      </c>
      <c r="F267">
        <v>24.28</v>
      </c>
      <c r="G267">
        <v>153</v>
      </c>
      <c r="H267">
        <v>7326</v>
      </c>
      <c r="I267">
        <v>74038</v>
      </c>
      <c r="J267">
        <v>2153.7600000000002</v>
      </c>
      <c r="K267">
        <v>113</v>
      </c>
      <c r="L267">
        <v>1035</v>
      </c>
      <c r="M267">
        <v>109</v>
      </c>
      <c r="N267">
        <v>0.02</v>
      </c>
      <c r="O267">
        <v>314932</v>
      </c>
      <c r="P267">
        <v>3759138</v>
      </c>
      <c r="Q267">
        <v>4084</v>
      </c>
      <c r="R267">
        <v>0.94</v>
      </c>
      <c r="S267">
        <v>50118</v>
      </c>
      <c r="T267">
        <v>703127</v>
      </c>
      <c r="U267">
        <v>132873</v>
      </c>
      <c r="V267">
        <v>3.71</v>
      </c>
      <c r="W267">
        <v>5695</v>
      </c>
      <c r="X267">
        <v>82837</v>
      </c>
      <c r="Y267">
        <v>14790</v>
      </c>
      <c r="Z267">
        <v>150.34</v>
      </c>
      <c r="AA267">
        <v>55</v>
      </c>
      <c r="AB267">
        <v>2710</v>
      </c>
      <c r="AC267">
        <v>34</v>
      </c>
    </row>
    <row r="268" spans="1:29" x14ac:dyDescent="0.25">
      <c r="A268">
        <v>20230901</v>
      </c>
      <c r="B268">
        <v>37</v>
      </c>
      <c r="C268">
        <f>VLOOKUP(B268,Sheet1!D$2:E$20,2,FALSE)</f>
        <v>18</v>
      </c>
      <c r="D268" t="s">
        <v>36</v>
      </c>
      <c r="E268" t="str">
        <f>VLOOKUP(D268,[1]Sheet1!A$2:B$16,2,FALSE)</f>
        <v>NaOH</v>
      </c>
      <c r="F268">
        <v>44.74</v>
      </c>
      <c r="G268">
        <v>169</v>
      </c>
      <c r="H268">
        <v>7332</v>
      </c>
      <c r="I268">
        <v>70667</v>
      </c>
      <c r="J268">
        <v>2889.26</v>
      </c>
      <c r="K268">
        <v>105</v>
      </c>
      <c r="L268">
        <v>943</v>
      </c>
      <c r="M268">
        <v>92</v>
      </c>
      <c r="N268">
        <v>0.01</v>
      </c>
      <c r="O268" t="s">
        <v>20</v>
      </c>
      <c r="P268" t="s">
        <v>20</v>
      </c>
      <c r="Q268" t="s">
        <v>20</v>
      </c>
      <c r="R268">
        <v>0.84</v>
      </c>
      <c r="S268">
        <v>55235</v>
      </c>
      <c r="T268">
        <v>665549</v>
      </c>
      <c r="U268">
        <v>106687</v>
      </c>
      <c r="V268">
        <v>5.44</v>
      </c>
      <c r="W268">
        <v>5798</v>
      </c>
      <c r="X268">
        <v>72578</v>
      </c>
      <c r="Y268">
        <v>19887</v>
      </c>
      <c r="Z268">
        <v>276.37</v>
      </c>
      <c r="AA268">
        <v>61</v>
      </c>
      <c r="AB268">
        <v>2645</v>
      </c>
      <c r="AC268">
        <v>35</v>
      </c>
    </row>
    <row r="269" spans="1:29" x14ac:dyDescent="0.25">
      <c r="A269">
        <v>20230901</v>
      </c>
      <c r="B269">
        <v>37</v>
      </c>
      <c r="C269">
        <f>VLOOKUP(B269,Sheet1!D$2:E$20,2,FALSE)</f>
        <v>18</v>
      </c>
      <c r="D269" t="s">
        <v>37</v>
      </c>
      <c r="E269" t="str">
        <f>VLOOKUP(D269,[1]Sheet1!A$2:B$16,2,FALSE)</f>
        <v>NaOH</v>
      </c>
      <c r="F269">
        <v>46.09</v>
      </c>
      <c r="G269">
        <v>155</v>
      </c>
      <c r="H269">
        <v>6976</v>
      </c>
      <c r="I269">
        <v>64914</v>
      </c>
      <c r="J269">
        <v>3530.5</v>
      </c>
      <c r="K269">
        <v>92</v>
      </c>
      <c r="L269">
        <v>796</v>
      </c>
      <c r="M269">
        <v>56</v>
      </c>
      <c r="N269">
        <v>0.03</v>
      </c>
      <c r="O269">
        <v>315460</v>
      </c>
      <c r="P269">
        <v>3441846</v>
      </c>
      <c r="Q269">
        <v>21311</v>
      </c>
      <c r="R269">
        <v>0.71</v>
      </c>
      <c r="S269">
        <v>48724</v>
      </c>
      <c r="T269">
        <v>597248</v>
      </c>
      <c r="U269">
        <v>76357</v>
      </c>
      <c r="V269">
        <v>4.8499999999999996</v>
      </c>
      <c r="W269">
        <v>5399</v>
      </c>
      <c r="X269">
        <v>68838</v>
      </c>
      <c r="Y269">
        <v>14087</v>
      </c>
      <c r="Z269">
        <v>280.95</v>
      </c>
      <c r="AA269">
        <v>53</v>
      </c>
      <c r="AB269">
        <v>2560</v>
      </c>
      <c r="AC269">
        <v>35</v>
      </c>
    </row>
    <row r="270" spans="1:29" x14ac:dyDescent="0.25">
      <c r="A270">
        <v>20230901</v>
      </c>
      <c r="B270">
        <v>37</v>
      </c>
      <c r="C270">
        <f>VLOOKUP(B270,Sheet1!D$2:E$20,2,FALSE)</f>
        <v>18</v>
      </c>
      <c r="D270" t="s">
        <v>24</v>
      </c>
      <c r="E270" t="str">
        <f>VLOOKUP(D270,[1]Sheet1!A$2:B$16,2,FALSE)</f>
        <v>Olivine</v>
      </c>
      <c r="F270">
        <v>16.190000000000001</v>
      </c>
      <c r="G270">
        <v>208</v>
      </c>
      <c r="H270">
        <v>5803</v>
      </c>
      <c r="I270">
        <v>53999</v>
      </c>
      <c r="J270">
        <v>1532.21</v>
      </c>
      <c r="K270">
        <v>930</v>
      </c>
      <c r="L270">
        <v>1528</v>
      </c>
      <c r="M270">
        <v>63</v>
      </c>
      <c r="N270">
        <v>0.02</v>
      </c>
      <c r="O270">
        <v>313024</v>
      </c>
      <c r="P270">
        <v>3470839</v>
      </c>
      <c r="Q270">
        <v>3965</v>
      </c>
      <c r="R270">
        <v>1.67</v>
      </c>
      <c r="S270">
        <v>40871</v>
      </c>
      <c r="T270">
        <v>612394</v>
      </c>
      <c r="U270">
        <v>718</v>
      </c>
      <c r="V270">
        <v>3.69</v>
      </c>
      <c r="W270">
        <v>8195</v>
      </c>
      <c r="X270">
        <v>173525</v>
      </c>
      <c r="Y270">
        <v>2430</v>
      </c>
      <c r="Z270">
        <v>4.32</v>
      </c>
      <c r="AA270">
        <v>345</v>
      </c>
      <c r="AB270">
        <v>1982</v>
      </c>
      <c r="AC270">
        <v>225</v>
      </c>
    </row>
    <row r="271" spans="1:29" x14ac:dyDescent="0.25">
      <c r="A271">
        <v>20230901</v>
      </c>
      <c r="B271">
        <v>37</v>
      </c>
      <c r="C271">
        <f>VLOOKUP(B271,Sheet1!D$2:E$20,2,FALSE)</f>
        <v>18</v>
      </c>
      <c r="D271" t="s">
        <v>33</v>
      </c>
      <c r="E271" t="str">
        <f>VLOOKUP(D271,[1]Sheet1!A$2:B$16,2,FALSE)</f>
        <v>Olivine</v>
      </c>
      <c r="F271">
        <v>15.97</v>
      </c>
      <c r="G271">
        <v>162</v>
      </c>
      <c r="H271">
        <v>4634</v>
      </c>
      <c r="I271">
        <v>50702</v>
      </c>
      <c r="J271">
        <v>1483.73</v>
      </c>
      <c r="K271">
        <v>827</v>
      </c>
      <c r="L271">
        <v>1670</v>
      </c>
      <c r="M271">
        <v>58</v>
      </c>
      <c r="N271">
        <v>0.01</v>
      </c>
      <c r="O271" t="s">
        <v>20</v>
      </c>
      <c r="P271" t="s">
        <v>20</v>
      </c>
      <c r="Q271" t="s">
        <v>20</v>
      </c>
      <c r="R271">
        <v>1.94</v>
      </c>
      <c r="S271">
        <v>39398</v>
      </c>
      <c r="T271">
        <v>585599</v>
      </c>
      <c r="U271">
        <v>676</v>
      </c>
      <c r="V271">
        <v>4.16</v>
      </c>
      <c r="W271">
        <v>8354</v>
      </c>
      <c r="X271">
        <v>167890</v>
      </c>
      <c r="Y271">
        <v>3401</v>
      </c>
      <c r="Z271">
        <v>2.96</v>
      </c>
      <c r="AA271">
        <v>254</v>
      </c>
      <c r="AB271">
        <v>2044</v>
      </c>
      <c r="AC271">
        <v>274</v>
      </c>
    </row>
    <row r="272" spans="1:29" x14ac:dyDescent="0.25">
      <c r="A272">
        <v>20230901</v>
      </c>
      <c r="B272">
        <v>37</v>
      </c>
      <c r="C272">
        <f>VLOOKUP(B272,Sheet1!D$2:E$20,2,FALSE)</f>
        <v>18</v>
      </c>
      <c r="D272" t="s">
        <v>34</v>
      </c>
      <c r="E272" t="str">
        <f>VLOOKUP(D272,[1]Sheet1!A$2:B$16,2,FALSE)</f>
        <v>Olivine</v>
      </c>
      <c r="F272">
        <v>17.82</v>
      </c>
      <c r="G272">
        <v>182</v>
      </c>
      <c r="H272">
        <v>5545</v>
      </c>
      <c r="I272">
        <v>59243</v>
      </c>
      <c r="J272">
        <v>389.42</v>
      </c>
      <c r="K272">
        <v>1978</v>
      </c>
      <c r="L272">
        <v>5946</v>
      </c>
      <c r="M272">
        <v>215</v>
      </c>
      <c r="N272">
        <v>0.02</v>
      </c>
      <c r="O272">
        <v>253278</v>
      </c>
      <c r="P272">
        <v>3830213</v>
      </c>
      <c r="Q272">
        <v>1050456</v>
      </c>
      <c r="R272">
        <v>2.15</v>
      </c>
      <c r="S272">
        <v>34620</v>
      </c>
      <c r="T272">
        <v>547324</v>
      </c>
      <c r="U272">
        <v>447</v>
      </c>
      <c r="V272">
        <v>5.0199999999999996</v>
      </c>
      <c r="W272">
        <v>7862</v>
      </c>
      <c r="X272">
        <v>175692</v>
      </c>
      <c r="Y272">
        <v>5059</v>
      </c>
      <c r="Z272">
        <v>5.91</v>
      </c>
      <c r="AA272">
        <v>220</v>
      </c>
      <c r="AB272">
        <v>2277</v>
      </c>
      <c r="AC272">
        <v>188</v>
      </c>
    </row>
    <row r="273" spans="1:29" x14ac:dyDescent="0.25">
      <c r="A273">
        <v>20230901</v>
      </c>
      <c r="B273">
        <v>37</v>
      </c>
      <c r="C273">
        <f>VLOOKUP(B273,Sheet1!D$2:E$20,2,FALSE)</f>
        <v>18</v>
      </c>
      <c r="D273" t="s">
        <v>26</v>
      </c>
      <c r="E273" t="str">
        <f>VLOOKUP(D273,[1]Sheet1!A$2:B$16,2,FALSE)</f>
        <v>Slag</v>
      </c>
      <c r="F273">
        <v>34.25</v>
      </c>
      <c r="G273">
        <v>387</v>
      </c>
      <c r="H273">
        <v>14547</v>
      </c>
      <c r="I273">
        <v>172217</v>
      </c>
      <c r="J273">
        <v>214.1</v>
      </c>
      <c r="K273">
        <v>1428</v>
      </c>
      <c r="L273">
        <v>19340</v>
      </c>
      <c r="M273">
        <v>2676</v>
      </c>
      <c r="N273">
        <v>0.13</v>
      </c>
      <c r="O273">
        <v>381509</v>
      </c>
      <c r="P273">
        <v>3762438</v>
      </c>
      <c r="Q273">
        <v>146540</v>
      </c>
      <c r="R273">
        <v>2.73</v>
      </c>
      <c r="S273">
        <v>40506</v>
      </c>
      <c r="T273">
        <v>679908</v>
      </c>
      <c r="U273">
        <v>52808</v>
      </c>
      <c r="V273">
        <v>7.81</v>
      </c>
      <c r="W273">
        <v>6982</v>
      </c>
      <c r="X273">
        <v>143824</v>
      </c>
      <c r="Y273">
        <v>46649</v>
      </c>
      <c r="Z273">
        <v>140.33000000000001</v>
      </c>
      <c r="AA273">
        <v>89</v>
      </c>
      <c r="AB273">
        <v>3681</v>
      </c>
      <c r="AC273">
        <v>35</v>
      </c>
    </row>
    <row r="274" spans="1:29" x14ac:dyDescent="0.25">
      <c r="A274">
        <v>20230901</v>
      </c>
      <c r="B274">
        <v>37</v>
      </c>
      <c r="C274">
        <f>VLOOKUP(B274,Sheet1!D$2:E$20,2,FALSE)</f>
        <v>18</v>
      </c>
      <c r="D274" t="s">
        <v>30</v>
      </c>
      <c r="E274" t="str">
        <f>VLOOKUP(D274,[1]Sheet1!A$2:B$16,2,FALSE)</f>
        <v>Slag</v>
      </c>
      <c r="F274">
        <v>38.89</v>
      </c>
      <c r="G274">
        <v>356</v>
      </c>
      <c r="H274">
        <v>14829</v>
      </c>
      <c r="I274">
        <v>157716</v>
      </c>
      <c r="J274">
        <v>240.59</v>
      </c>
      <c r="K274">
        <v>843</v>
      </c>
      <c r="L274">
        <v>12891</v>
      </c>
      <c r="M274">
        <v>2178</v>
      </c>
      <c r="N274">
        <v>0.04</v>
      </c>
      <c r="O274">
        <v>362335</v>
      </c>
      <c r="P274">
        <v>3751640</v>
      </c>
      <c r="Q274">
        <v>223224</v>
      </c>
      <c r="R274">
        <v>1.82</v>
      </c>
      <c r="S274">
        <v>37468</v>
      </c>
      <c r="T274">
        <v>659682</v>
      </c>
      <c r="U274">
        <v>74743</v>
      </c>
      <c r="V274">
        <v>7.05</v>
      </c>
      <c r="W274">
        <v>7090</v>
      </c>
      <c r="X274">
        <v>143251</v>
      </c>
      <c r="Y274">
        <v>46600</v>
      </c>
      <c r="Z274">
        <v>168.16</v>
      </c>
      <c r="AA274">
        <v>73</v>
      </c>
      <c r="AB274">
        <v>3504</v>
      </c>
      <c r="AC274">
        <v>33</v>
      </c>
    </row>
    <row r="275" spans="1:29" x14ac:dyDescent="0.25">
      <c r="A275">
        <v>20230901</v>
      </c>
      <c r="B275">
        <v>37</v>
      </c>
      <c r="C275">
        <f>VLOOKUP(B275,Sheet1!D$2:E$20,2,FALSE)</f>
        <v>18</v>
      </c>
      <c r="D275" t="s">
        <v>35</v>
      </c>
      <c r="E275" t="str">
        <f>VLOOKUP(D275,[1]Sheet1!A$2:B$16,2,FALSE)</f>
        <v>Slag</v>
      </c>
      <c r="F275">
        <v>38.770000000000003</v>
      </c>
      <c r="G275">
        <v>337</v>
      </c>
      <c r="H275">
        <v>14599</v>
      </c>
      <c r="I275">
        <v>151218</v>
      </c>
      <c r="J275">
        <v>247.02</v>
      </c>
      <c r="K275">
        <v>804</v>
      </c>
      <c r="L275">
        <v>12544</v>
      </c>
      <c r="M275">
        <v>2486</v>
      </c>
      <c r="N275">
        <v>0.05</v>
      </c>
      <c r="O275">
        <v>549964</v>
      </c>
      <c r="P275">
        <v>4014871</v>
      </c>
      <c r="Q275">
        <v>419542</v>
      </c>
      <c r="R275">
        <v>1.81</v>
      </c>
      <c r="S275">
        <v>41919</v>
      </c>
      <c r="T275">
        <v>665008</v>
      </c>
      <c r="U275">
        <v>95862</v>
      </c>
      <c r="V275">
        <v>6.58</v>
      </c>
      <c r="W275">
        <v>7213</v>
      </c>
      <c r="X275">
        <v>142511</v>
      </c>
      <c r="Y275">
        <v>57212</v>
      </c>
      <c r="Z275">
        <v>170.72</v>
      </c>
      <c r="AA275">
        <v>70</v>
      </c>
      <c r="AB275">
        <v>3472</v>
      </c>
      <c r="AC275">
        <v>34</v>
      </c>
    </row>
    <row r="276" spans="1:29" x14ac:dyDescent="0.25">
      <c r="A276">
        <v>20230901</v>
      </c>
      <c r="B276">
        <v>40</v>
      </c>
      <c r="C276">
        <f>VLOOKUP(B276,Sheet1!D$2:E$20,2,FALSE)</f>
        <v>19</v>
      </c>
      <c r="D276" t="s">
        <v>23</v>
      </c>
      <c r="E276" t="str">
        <f>VLOOKUP(D276,[1]Sheet1!A$2:B$16,2,FALSE)</f>
        <v>Initial</v>
      </c>
      <c r="F276">
        <v>5.25</v>
      </c>
      <c r="G276">
        <v>159</v>
      </c>
      <c r="H276">
        <v>4780</v>
      </c>
      <c r="I276">
        <v>33538</v>
      </c>
      <c r="J276">
        <v>216.73</v>
      </c>
      <c r="K276">
        <v>294</v>
      </c>
      <c r="L276">
        <v>3074</v>
      </c>
      <c r="M276">
        <v>30</v>
      </c>
      <c r="N276">
        <v>0.02</v>
      </c>
      <c r="O276">
        <v>376774</v>
      </c>
      <c r="P276">
        <v>2469799</v>
      </c>
      <c r="Q276">
        <v>6661</v>
      </c>
      <c r="R276">
        <v>0.34</v>
      </c>
      <c r="S276">
        <v>49032</v>
      </c>
      <c r="T276">
        <v>547071</v>
      </c>
      <c r="U276">
        <v>828</v>
      </c>
      <c r="V276">
        <v>1.54</v>
      </c>
      <c r="W276">
        <v>5107</v>
      </c>
      <c r="X276">
        <v>69461</v>
      </c>
      <c r="Y276">
        <v>110</v>
      </c>
      <c r="Z276">
        <v>133.79</v>
      </c>
      <c r="AA276">
        <v>50</v>
      </c>
      <c r="AB276">
        <v>1960</v>
      </c>
      <c r="AC276">
        <v>28</v>
      </c>
    </row>
    <row r="277" spans="1:29" x14ac:dyDescent="0.25">
      <c r="A277">
        <v>20230901</v>
      </c>
      <c r="B277">
        <v>40</v>
      </c>
      <c r="C277">
        <f>VLOOKUP(B277,Sheet1!D$2:E$20,2,FALSE)</f>
        <v>19</v>
      </c>
      <c r="D277" t="s">
        <v>28</v>
      </c>
      <c r="E277" t="str">
        <f>VLOOKUP(D277,[1]Sheet1!A$2:B$16,2,FALSE)</f>
        <v>Initial</v>
      </c>
      <c r="F277">
        <v>5.01</v>
      </c>
      <c r="G277">
        <v>215</v>
      </c>
      <c r="H277">
        <v>4830</v>
      </c>
      <c r="I277">
        <v>30948</v>
      </c>
      <c r="J277">
        <v>660.14</v>
      </c>
      <c r="K277">
        <v>134</v>
      </c>
      <c r="L277">
        <v>1183</v>
      </c>
      <c r="M277">
        <v>48</v>
      </c>
      <c r="N277">
        <v>0.02</v>
      </c>
      <c r="O277">
        <v>348860</v>
      </c>
      <c r="P277">
        <v>2116215</v>
      </c>
      <c r="Q277">
        <v>93859</v>
      </c>
      <c r="R277">
        <v>0.37</v>
      </c>
      <c r="S277">
        <v>49105</v>
      </c>
      <c r="T277">
        <v>478017</v>
      </c>
      <c r="U277">
        <v>46289</v>
      </c>
      <c r="V277">
        <v>1.32</v>
      </c>
      <c r="W277">
        <v>5535</v>
      </c>
      <c r="X277">
        <v>73904</v>
      </c>
      <c r="Y277">
        <v>349</v>
      </c>
      <c r="Z277">
        <v>125.09</v>
      </c>
      <c r="AA277">
        <v>50</v>
      </c>
      <c r="AB277">
        <v>2005</v>
      </c>
      <c r="AC277">
        <v>29</v>
      </c>
    </row>
    <row r="278" spans="1:29" x14ac:dyDescent="0.25">
      <c r="A278">
        <v>20230901</v>
      </c>
      <c r="B278">
        <v>40</v>
      </c>
      <c r="C278">
        <f>VLOOKUP(B278,Sheet1!D$2:E$20,2,FALSE)</f>
        <v>19</v>
      </c>
      <c r="D278" t="s">
        <v>29</v>
      </c>
      <c r="E278" t="str">
        <f>VLOOKUP(D278,[1]Sheet1!A$2:B$16,2,FALSE)</f>
        <v>Initial</v>
      </c>
      <c r="F278">
        <v>5.37</v>
      </c>
      <c r="G278">
        <v>201</v>
      </c>
      <c r="H278">
        <v>4735</v>
      </c>
      <c r="I278">
        <v>26724</v>
      </c>
      <c r="J278">
        <v>222.15</v>
      </c>
      <c r="K278">
        <v>244</v>
      </c>
      <c r="L278">
        <v>2694</v>
      </c>
      <c r="M278">
        <v>36</v>
      </c>
      <c r="N278">
        <v>0.01</v>
      </c>
      <c r="O278">
        <v>448716</v>
      </c>
      <c r="P278">
        <v>2248912</v>
      </c>
      <c r="Q278">
        <v>100182</v>
      </c>
      <c r="R278">
        <v>0.34</v>
      </c>
      <c r="S278">
        <v>46281</v>
      </c>
      <c r="T278">
        <v>495106</v>
      </c>
      <c r="U278">
        <v>921</v>
      </c>
      <c r="V278">
        <v>1.32</v>
      </c>
      <c r="W278">
        <v>4798</v>
      </c>
      <c r="X278">
        <v>73491</v>
      </c>
      <c r="Y278">
        <v>340</v>
      </c>
      <c r="Z278">
        <v>129.54</v>
      </c>
      <c r="AA278">
        <v>44</v>
      </c>
      <c r="AB278">
        <v>1992</v>
      </c>
      <c r="AC278">
        <v>26</v>
      </c>
    </row>
    <row r="279" spans="1:29" x14ac:dyDescent="0.25">
      <c r="A279">
        <v>20230901</v>
      </c>
      <c r="B279">
        <v>41</v>
      </c>
      <c r="C279" t="e">
        <f>VLOOKUP(B279,Sheet1!D$2:E$20,2,FALSE)</f>
        <v>#N/A</v>
      </c>
      <c r="D279" t="s">
        <v>23</v>
      </c>
      <c r="E279" t="str">
        <f>VLOOKUP(D279,[1]Sheet1!A$2:B$16,2,FALSE)</f>
        <v>Initial</v>
      </c>
      <c r="F279">
        <v>10.61</v>
      </c>
      <c r="G279">
        <v>241</v>
      </c>
      <c r="H279">
        <v>4541</v>
      </c>
      <c r="I279">
        <v>23008</v>
      </c>
      <c r="J279">
        <v>280.35000000000002</v>
      </c>
      <c r="K279">
        <v>276</v>
      </c>
      <c r="L279">
        <v>2988</v>
      </c>
      <c r="M279">
        <v>77</v>
      </c>
      <c r="N279">
        <v>0.02</v>
      </c>
      <c r="O279">
        <v>439307</v>
      </c>
      <c r="P279">
        <v>3582143</v>
      </c>
      <c r="Q279">
        <v>15935</v>
      </c>
      <c r="R279">
        <v>0.4</v>
      </c>
      <c r="S279">
        <v>57233</v>
      </c>
      <c r="T279">
        <v>479618</v>
      </c>
      <c r="U279">
        <v>31386</v>
      </c>
      <c r="V279">
        <v>1.7</v>
      </c>
      <c r="W279">
        <v>6010</v>
      </c>
      <c r="X279">
        <v>96673</v>
      </c>
      <c r="Y279">
        <v>604</v>
      </c>
      <c r="Z279">
        <v>174.76</v>
      </c>
      <c r="AA279">
        <v>67</v>
      </c>
      <c r="AB279">
        <v>1905</v>
      </c>
      <c r="AC279">
        <v>29</v>
      </c>
    </row>
    <row r="280" spans="1:29" x14ac:dyDescent="0.25">
      <c r="A280">
        <v>20230901</v>
      </c>
      <c r="B280">
        <v>41</v>
      </c>
      <c r="C280" t="e">
        <f>VLOOKUP(B280,Sheet1!D$2:E$20,2,FALSE)</f>
        <v>#N/A</v>
      </c>
      <c r="D280" t="s">
        <v>28</v>
      </c>
      <c r="E280" t="str">
        <f>VLOOKUP(D280,[1]Sheet1!A$2:B$16,2,FALSE)</f>
        <v>Initial</v>
      </c>
      <c r="F280">
        <v>10.51</v>
      </c>
      <c r="G280">
        <v>244</v>
      </c>
      <c r="H280">
        <v>4461</v>
      </c>
      <c r="I280">
        <v>20020</v>
      </c>
      <c r="J280">
        <v>285.18</v>
      </c>
      <c r="K280">
        <v>208</v>
      </c>
      <c r="L280">
        <v>2642</v>
      </c>
      <c r="M280">
        <v>34</v>
      </c>
      <c r="N280">
        <v>0.02</v>
      </c>
      <c r="O280">
        <v>266431</v>
      </c>
      <c r="P280">
        <v>2557087</v>
      </c>
      <c r="Q280">
        <v>26263</v>
      </c>
      <c r="R280">
        <v>0.28000000000000003</v>
      </c>
      <c r="S280">
        <v>54152</v>
      </c>
      <c r="T280">
        <v>461011</v>
      </c>
      <c r="U280">
        <v>1125</v>
      </c>
      <c r="V280">
        <v>1.67</v>
      </c>
      <c r="W280">
        <v>6191</v>
      </c>
      <c r="X280">
        <v>94291</v>
      </c>
      <c r="Y280">
        <v>597</v>
      </c>
      <c r="Z280">
        <v>179.2</v>
      </c>
      <c r="AA280">
        <v>61</v>
      </c>
      <c r="AB280">
        <v>1934</v>
      </c>
      <c r="AC280">
        <v>28</v>
      </c>
    </row>
    <row r="281" spans="1:29" x14ac:dyDescent="0.25">
      <c r="A281">
        <v>20230901</v>
      </c>
      <c r="B281">
        <v>41</v>
      </c>
      <c r="C281" t="e">
        <f>VLOOKUP(B281,Sheet1!D$2:E$20,2,FALSE)</f>
        <v>#N/A</v>
      </c>
      <c r="D281" t="s">
        <v>29</v>
      </c>
      <c r="E281" t="str">
        <f>VLOOKUP(D281,[1]Sheet1!A$2:B$16,2,FALSE)</f>
        <v>Initial</v>
      </c>
      <c r="F281">
        <v>10.23</v>
      </c>
      <c r="G281">
        <v>229</v>
      </c>
      <c r="H281">
        <v>4400</v>
      </c>
      <c r="I281">
        <v>19006</v>
      </c>
      <c r="J281">
        <v>285.69</v>
      </c>
      <c r="K281">
        <v>245</v>
      </c>
      <c r="L281">
        <v>2751</v>
      </c>
      <c r="M281">
        <v>34</v>
      </c>
      <c r="N281">
        <v>0</v>
      </c>
      <c r="O281">
        <v>431491</v>
      </c>
      <c r="P281">
        <v>2581310</v>
      </c>
      <c r="Q281">
        <v>4071</v>
      </c>
      <c r="R281">
        <v>0.42</v>
      </c>
      <c r="S281">
        <v>56245</v>
      </c>
      <c r="T281">
        <v>507196</v>
      </c>
      <c r="U281">
        <v>2210</v>
      </c>
      <c r="V281">
        <v>1.63</v>
      </c>
      <c r="W281">
        <v>6270</v>
      </c>
      <c r="X281">
        <v>97785</v>
      </c>
      <c r="Y281">
        <v>399</v>
      </c>
      <c r="Z281">
        <v>178.38</v>
      </c>
      <c r="AA281">
        <v>60</v>
      </c>
      <c r="AB281">
        <v>1926</v>
      </c>
      <c r="AC281">
        <v>27</v>
      </c>
    </row>
    <row r="282" spans="1:29" x14ac:dyDescent="0.25">
      <c r="A282">
        <v>20230901</v>
      </c>
      <c r="B282">
        <v>40</v>
      </c>
      <c r="C282">
        <f>VLOOKUP(B282,Sheet1!D$2:E$20,2,FALSE)</f>
        <v>19</v>
      </c>
      <c r="D282" t="s">
        <v>25</v>
      </c>
      <c r="E282" t="str">
        <f>VLOOKUP(D282,[1]Sheet1!A$2:B$16,2,FALSE)</f>
        <v>Control</v>
      </c>
      <c r="F282">
        <v>7.93</v>
      </c>
      <c r="G282">
        <v>192</v>
      </c>
      <c r="H282">
        <v>3935</v>
      </c>
      <c r="I282">
        <v>21202</v>
      </c>
      <c r="J282">
        <v>330.32</v>
      </c>
      <c r="K282">
        <v>217</v>
      </c>
      <c r="L282">
        <v>2465</v>
      </c>
      <c r="M282">
        <v>31</v>
      </c>
      <c r="N282">
        <v>0.01</v>
      </c>
      <c r="O282">
        <v>256371</v>
      </c>
      <c r="P282">
        <v>2361896</v>
      </c>
      <c r="Q282">
        <v>2176</v>
      </c>
      <c r="R282">
        <v>0.42</v>
      </c>
      <c r="S282">
        <v>44613</v>
      </c>
      <c r="T282">
        <v>516152</v>
      </c>
      <c r="U282">
        <v>421</v>
      </c>
      <c r="V282">
        <v>2.15</v>
      </c>
      <c r="W282">
        <v>5360</v>
      </c>
      <c r="X282">
        <v>61954</v>
      </c>
      <c r="Y282">
        <v>220</v>
      </c>
      <c r="Z282">
        <v>204.59</v>
      </c>
      <c r="AA282">
        <v>62</v>
      </c>
      <c r="AB282">
        <v>1831</v>
      </c>
      <c r="AC282">
        <v>27</v>
      </c>
    </row>
    <row r="283" spans="1:29" x14ac:dyDescent="0.25">
      <c r="A283">
        <v>20230901</v>
      </c>
      <c r="B283">
        <v>40</v>
      </c>
      <c r="C283">
        <f>VLOOKUP(B283,Sheet1!D$2:E$20,2,FALSE)</f>
        <v>19</v>
      </c>
      <c r="D283" t="s">
        <v>31</v>
      </c>
      <c r="E283" t="str">
        <f>VLOOKUP(D283,[1]Sheet1!A$2:B$16,2,FALSE)</f>
        <v>Control</v>
      </c>
      <c r="F283">
        <v>5.86</v>
      </c>
      <c r="G283">
        <v>201</v>
      </c>
      <c r="H283">
        <v>3930</v>
      </c>
      <c r="I283">
        <v>14578</v>
      </c>
      <c r="J283">
        <v>3479.98</v>
      </c>
      <c r="K283">
        <v>75</v>
      </c>
      <c r="L283">
        <v>511</v>
      </c>
      <c r="M283">
        <v>18</v>
      </c>
      <c r="N283">
        <v>0</v>
      </c>
      <c r="O283" t="s">
        <v>20</v>
      </c>
      <c r="P283" t="s">
        <v>20</v>
      </c>
      <c r="Q283" t="s">
        <v>20</v>
      </c>
      <c r="R283">
        <v>0.32</v>
      </c>
      <c r="S283">
        <v>50008</v>
      </c>
      <c r="T283">
        <v>484089</v>
      </c>
      <c r="U283">
        <v>1428</v>
      </c>
      <c r="V283">
        <v>1.58</v>
      </c>
      <c r="W283">
        <v>5326</v>
      </c>
      <c r="X283">
        <v>58435</v>
      </c>
      <c r="Y283">
        <v>1093</v>
      </c>
      <c r="Z283">
        <v>144.28</v>
      </c>
      <c r="AA283">
        <v>63</v>
      </c>
      <c r="AB283">
        <v>1703</v>
      </c>
      <c r="AC283">
        <v>27</v>
      </c>
    </row>
    <row r="284" spans="1:29" x14ac:dyDescent="0.25">
      <c r="A284">
        <v>20230901</v>
      </c>
      <c r="B284">
        <v>40</v>
      </c>
      <c r="C284">
        <f>VLOOKUP(B284,Sheet1!D$2:E$20,2,FALSE)</f>
        <v>19</v>
      </c>
      <c r="D284" t="s">
        <v>32</v>
      </c>
      <c r="E284" t="str">
        <f>VLOOKUP(D284,[1]Sheet1!A$2:B$16,2,FALSE)</f>
        <v>Control</v>
      </c>
      <c r="F284">
        <v>5.51</v>
      </c>
      <c r="G284">
        <v>226</v>
      </c>
      <c r="H284">
        <v>3644</v>
      </c>
      <c r="I284">
        <v>9880</v>
      </c>
      <c r="J284">
        <v>266.05</v>
      </c>
      <c r="K284">
        <v>244</v>
      </c>
      <c r="L284">
        <v>2098</v>
      </c>
      <c r="M284">
        <v>41</v>
      </c>
      <c r="N284">
        <v>0</v>
      </c>
      <c r="O284">
        <v>505430</v>
      </c>
      <c r="P284">
        <v>4194304</v>
      </c>
      <c r="Q284">
        <v>10531</v>
      </c>
      <c r="R284">
        <v>0.4</v>
      </c>
      <c r="S284">
        <v>47126</v>
      </c>
      <c r="T284">
        <v>440726</v>
      </c>
      <c r="U284">
        <v>701</v>
      </c>
      <c r="V284">
        <v>1.63</v>
      </c>
      <c r="W284">
        <v>5221</v>
      </c>
      <c r="X284">
        <v>59091</v>
      </c>
      <c r="Y284">
        <v>2276</v>
      </c>
      <c r="Z284">
        <v>103.1</v>
      </c>
      <c r="AA284">
        <v>67</v>
      </c>
      <c r="AB284">
        <v>1655</v>
      </c>
      <c r="AC284">
        <v>29</v>
      </c>
    </row>
    <row r="285" spans="1:29" x14ac:dyDescent="0.25">
      <c r="A285">
        <v>20230901</v>
      </c>
      <c r="B285">
        <v>40</v>
      </c>
      <c r="C285">
        <f>VLOOKUP(B285,Sheet1!D$2:E$20,2,FALSE)</f>
        <v>19</v>
      </c>
      <c r="D285" t="s">
        <v>27</v>
      </c>
      <c r="E285" t="str">
        <f>VLOOKUP(D285,[1]Sheet1!A$2:B$16,2,FALSE)</f>
        <v>NaOH</v>
      </c>
      <c r="F285">
        <v>6.24</v>
      </c>
      <c r="G285">
        <v>194</v>
      </c>
      <c r="H285">
        <v>3734</v>
      </c>
      <c r="I285">
        <v>9866</v>
      </c>
      <c r="J285">
        <v>289.97000000000003</v>
      </c>
      <c r="K285">
        <v>203</v>
      </c>
      <c r="L285">
        <v>2008</v>
      </c>
      <c r="M285">
        <v>33</v>
      </c>
      <c r="N285">
        <v>0.02</v>
      </c>
      <c r="O285">
        <v>283180</v>
      </c>
      <c r="P285">
        <v>3377818</v>
      </c>
      <c r="Q285">
        <v>4902</v>
      </c>
      <c r="R285">
        <v>0.27</v>
      </c>
      <c r="S285">
        <v>54800</v>
      </c>
      <c r="T285">
        <v>404391</v>
      </c>
      <c r="U285">
        <v>1398</v>
      </c>
      <c r="V285">
        <v>1.59</v>
      </c>
      <c r="W285">
        <v>5568</v>
      </c>
      <c r="X285">
        <v>58204</v>
      </c>
      <c r="Y285">
        <v>793</v>
      </c>
      <c r="Z285">
        <v>116.58</v>
      </c>
      <c r="AA285">
        <v>66</v>
      </c>
      <c r="AB285">
        <v>1654</v>
      </c>
      <c r="AC285">
        <v>29</v>
      </c>
    </row>
    <row r="286" spans="1:29" x14ac:dyDescent="0.25">
      <c r="A286">
        <v>20230901</v>
      </c>
      <c r="B286">
        <v>40</v>
      </c>
      <c r="C286">
        <f>VLOOKUP(B286,Sheet1!D$2:E$20,2,FALSE)</f>
        <v>19</v>
      </c>
      <c r="D286" t="s">
        <v>36</v>
      </c>
      <c r="E286" t="str">
        <f>VLOOKUP(D286,[1]Sheet1!A$2:B$16,2,FALSE)</f>
        <v>NaOH</v>
      </c>
      <c r="F286">
        <v>6.68</v>
      </c>
      <c r="G286">
        <v>228</v>
      </c>
      <c r="H286">
        <v>3812</v>
      </c>
      <c r="I286">
        <v>10666</v>
      </c>
      <c r="J286">
        <v>302.43</v>
      </c>
      <c r="K286">
        <v>232</v>
      </c>
      <c r="L286">
        <v>1892</v>
      </c>
      <c r="M286">
        <v>73</v>
      </c>
      <c r="N286">
        <v>0.01</v>
      </c>
      <c r="O286">
        <v>307727</v>
      </c>
      <c r="P286">
        <v>1869931</v>
      </c>
      <c r="Q286">
        <v>1117131</v>
      </c>
      <c r="R286">
        <v>0.26</v>
      </c>
      <c r="S286">
        <v>43164</v>
      </c>
      <c r="T286">
        <v>405711</v>
      </c>
      <c r="U286">
        <v>606</v>
      </c>
      <c r="V286">
        <v>1.64</v>
      </c>
      <c r="W286">
        <v>5370</v>
      </c>
      <c r="X286">
        <v>60965</v>
      </c>
      <c r="Y286">
        <v>190</v>
      </c>
      <c r="Z286">
        <v>136.06</v>
      </c>
      <c r="AA286">
        <v>74</v>
      </c>
      <c r="AB286">
        <v>1652</v>
      </c>
      <c r="AC286">
        <v>26</v>
      </c>
    </row>
    <row r="287" spans="1:29" x14ac:dyDescent="0.25">
      <c r="A287">
        <v>20230901</v>
      </c>
      <c r="B287">
        <v>40</v>
      </c>
      <c r="C287">
        <f>VLOOKUP(B287,Sheet1!D$2:E$20,2,FALSE)</f>
        <v>19</v>
      </c>
      <c r="D287" t="s">
        <v>37</v>
      </c>
      <c r="E287" t="str">
        <f>VLOOKUP(D287,[1]Sheet1!A$2:B$16,2,FALSE)</f>
        <v>NaOH</v>
      </c>
      <c r="F287">
        <v>6.26</v>
      </c>
      <c r="G287">
        <v>230</v>
      </c>
      <c r="H287">
        <v>3728</v>
      </c>
      <c r="I287">
        <v>8661</v>
      </c>
      <c r="J287">
        <v>268.17</v>
      </c>
      <c r="K287">
        <v>251</v>
      </c>
      <c r="L287">
        <v>1781</v>
      </c>
      <c r="M287">
        <v>31</v>
      </c>
      <c r="N287">
        <v>0</v>
      </c>
      <c r="O287" t="s">
        <v>20</v>
      </c>
      <c r="P287" t="s">
        <v>20</v>
      </c>
      <c r="Q287" t="s">
        <v>20</v>
      </c>
      <c r="R287">
        <v>0.32</v>
      </c>
      <c r="S287">
        <v>40300</v>
      </c>
      <c r="T287">
        <v>356080</v>
      </c>
      <c r="U287">
        <v>592</v>
      </c>
      <c r="V287">
        <v>1.69</v>
      </c>
      <c r="W287">
        <v>5107</v>
      </c>
      <c r="X287">
        <v>56618</v>
      </c>
      <c r="Y287">
        <v>631</v>
      </c>
      <c r="Z287">
        <v>105.2</v>
      </c>
      <c r="AA287">
        <v>65</v>
      </c>
      <c r="AB287">
        <v>1638</v>
      </c>
      <c r="AC287">
        <v>27</v>
      </c>
    </row>
    <row r="288" spans="1:29" x14ac:dyDescent="0.25">
      <c r="A288">
        <v>20230901</v>
      </c>
      <c r="B288">
        <v>40</v>
      </c>
      <c r="C288">
        <f>VLOOKUP(B288,Sheet1!D$2:E$20,2,FALSE)</f>
        <v>19</v>
      </c>
      <c r="D288" t="s">
        <v>24</v>
      </c>
      <c r="E288" t="str">
        <f>VLOOKUP(D288,[1]Sheet1!A$2:B$16,2,FALSE)</f>
        <v>Olivine</v>
      </c>
      <c r="F288">
        <v>2.57</v>
      </c>
      <c r="G288">
        <v>304</v>
      </c>
      <c r="H288">
        <v>5231</v>
      </c>
      <c r="I288">
        <v>40008</v>
      </c>
      <c r="J288">
        <v>84.91</v>
      </c>
      <c r="K288">
        <v>10202</v>
      </c>
      <c r="L288">
        <v>1629</v>
      </c>
      <c r="M288">
        <v>465</v>
      </c>
      <c r="N288">
        <v>0.01</v>
      </c>
      <c r="O288">
        <v>262867</v>
      </c>
      <c r="P288">
        <v>1430090</v>
      </c>
      <c r="Q288">
        <v>3188</v>
      </c>
      <c r="R288">
        <v>0.08</v>
      </c>
      <c r="S288">
        <v>72630</v>
      </c>
      <c r="T288">
        <v>489693</v>
      </c>
      <c r="U288">
        <v>1153</v>
      </c>
      <c r="V288">
        <v>0.76</v>
      </c>
      <c r="W288">
        <v>6625</v>
      </c>
      <c r="X288">
        <v>58307</v>
      </c>
      <c r="Y288">
        <v>102</v>
      </c>
      <c r="Z288">
        <v>1.79</v>
      </c>
      <c r="AA288">
        <v>208</v>
      </c>
      <c r="AB288">
        <v>1858</v>
      </c>
      <c r="AC288">
        <v>250</v>
      </c>
    </row>
    <row r="289" spans="1:29" x14ac:dyDescent="0.25">
      <c r="A289">
        <v>20230901</v>
      </c>
      <c r="B289">
        <v>40</v>
      </c>
      <c r="C289">
        <f>VLOOKUP(B289,Sheet1!D$2:E$20,2,FALSE)</f>
        <v>19</v>
      </c>
      <c r="D289" t="s">
        <v>33</v>
      </c>
      <c r="E289" t="str">
        <f>VLOOKUP(D289,[1]Sheet1!A$2:B$16,2,FALSE)</f>
        <v>Olivine</v>
      </c>
      <c r="F289">
        <v>2.6</v>
      </c>
      <c r="G289">
        <v>311</v>
      </c>
      <c r="H289">
        <v>5598</v>
      </c>
      <c r="I289">
        <v>41912</v>
      </c>
      <c r="J289">
        <v>84.19</v>
      </c>
      <c r="K289">
        <v>10649</v>
      </c>
      <c r="L289">
        <v>1589</v>
      </c>
      <c r="M289">
        <v>462</v>
      </c>
      <c r="N289">
        <v>0</v>
      </c>
      <c r="O289">
        <v>210406</v>
      </c>
      <c r="P289">
        <v>2287592</v>
      </c>
      <c r="Q289">
        <v>2406</v>
      </c>
      <c r="R289">
        <v>0.09</v>
      </c>
      <c r="S289">
        <v>56849</v>
      </c>
      <c r="T289">
        <v>309846</v>
      </c>
      <c r="U289">
        <v>902</v>
      </c>
      <c r="V289">
        <v>0.86</v>
      </c>
      <c r="W289">
        <v>6408</v>
      </c>
      <c r="X289">
        <v>63752</v>
      </c>
      <c r="Y289">
        <v>1285</v>
      </c>
      <c r="Z289">
        <v>1.93</v>
      </c>
      <c r="AA289">
        <v>327</v>
      </c>
      <c r="AB289">
        <v>1941</v>
      </c>
      <c r="AC289">
        <v>253</v>
      </c>
    </row>
    <row r="290" spans="1:29" x14ac:dyDescent="0.25">
      <c r="A290">
        <v>20230901</v>
      </c>
      <c r="B290">
        <v>40</v>
      </c>
      <c r="C290">
        <f>VLOOKUP(B290,Sheet1!D$2:E$20,2,FALSE)</f>
        <v>19</v>
      </c>
      <c r="D290" t="s">
        <v>34</v>
      </c>
      <c r="E290" t="str">
        <f>VLOOKUP(D290,[1]Sheet1!A$2:B$16,2,FALSE)</f>
        <v>Olivine</v>
      </c>
      <c r="F290">
        <v>2.64</v>
      </c>
      <c r="G290">
        <v>311</v>
      </c>
      <c r="H290">
        <v>5034</v>
      </c>
      <c r="I290">
        <v>36301</v>
      </c>
      <c r="J290">
        <v>96.13</v>
      </c>
      <c r="K290">
        <v>27221</v>
      </c>
      <c r="L290">
        <v>1966</v>
      </c>
      <c r="M290">
        <v>1176</v>
      </c>
      <c r="N290">
        <v>0.01</v>
      </c>
      <c r="O290">
        <v>653477</v>
      </c>
      <c r="P290">
        <v>4194304</v>
      </c>
      <c r="Q290">
        <v>13965</v>
      </c>
      <c r="R290">
        <v>0.12</v>
      </c>
      <c r="S290">
        <v>89521</v>
      </c>
      <c r="T290">
        <v>279801</v>
      </c>
      <c r="U290">
        <v>3152</v>
      </c>
      <c r="V290">
        <v>0.79</v>
      </c>
      <c r="W290">
        <v>6322</v>
      </c>
      <c r="X290">
        <v>58895</v>
      </c>
      <c r="Y290">
        <v>118</v>
      </c>
      <c r="Z290">
        <v>1.46</v>
      </c>
      <c r="AA290">
        <v>336</v>
      </c>
      <c r="AB290">
        <v>1780</v>
      </c>
      <c r="AC290">
        <v>237</v>
      </c>
    </row>
    <row r="291" spans="1:29" x14ac:dyDescent="0.25">
      <c r="A291">
        <v>20230901</v>
      </c>
      <c r="B291">
        <v>40</v>
      </c>
      <c r="C291">
        <f>VLOOKUP(B291,Sheet1!D$2:E$20,2,FALSE)</f>
        <v>19</v>
      </c>
      <c r="D291" t="s">
        <v>26</v>
      </c>
      <c r="E291" t="str">
        <f>VLOOKUP(D291,[1]Sheet1!A$2:B$16,2,FALSE)</f>
        <v>Slag</v>
      </c>
      <c r="F291">
        <v>6.9</v>
      </c>
      <c r="G291">
        <v>292</v>
      </c>
      <c r="H291">
        <v>3904</v>
      </c>
      <c r="I291">
        <v>11340</v>
      </c>
      <c r="J291">
        <v>308.94</v>
      </c>
      <c r="K291">
        <v>226</v>
      </c>
      <c r="L291">
        <v>2135</v>
      </c>
      <c r="M291">
        <v>31</v>
      </c>
      <c r="N291">
        <v>0</v>
      </c>
      <c r="O291">
        <v>191661</v>
      </c>
      <c r="P291">
        <v>4194304</v>
      </c>
      <c r="Q291">
        <v>13377</v>
      </c>
      <c r="R291">
        <v>0.42</v>
      </c>
      <c r="S291">
        <v>42288</v>
      </c>
      <c r="T291">
        <v>392160</v>
      </c>
      <c r="U291">
        <v>696</v>
      </c>
      <c r="V291">
        <v>1.74</v>
      </c>
      <c r="W291">
        <v>6125</v>
      </c>
      <c r="X291">
        <v>63076</v>
      </c>
      <c r="Y291">
        <v>721</v>
      </c>
      <c r="Z291">
        <v>169.19</v>
      </c>
      <c r="AA291">
        <v>72</v>
      </c>
      <c r="AB291">
        <v>1667</v>
      </c>
      <c r="AC291">
        <v>26</v>
      </c>
    </row>
    <row r="292" spans="1:29" x14ac:dyDescent="0.25">
      <c r="A292">
        <v>20230901</v>
      </c>
      <c r="B292">
        <v>40</v>
      </c>
      <c r="C292">
        <f>VLOOKUP(B292,Sheet1!D$2:E$20,2,FALSE)</f>
        <v>19</v>
      </c>
      <c r="D292" t="s">
        <v>30</v>
      </c>
      <c r="E292" t="str">
        <f>VLOOKUP(D292,[1]Sheet1!A$2:B$16,2,FALSE)</f>
        <v>Slag</v>
      </c>
      <c r="F292">
        <v>5.88</v>
      </c>
      <c r="G292">
        <v>285</v>
      </c>
      <c r="H292">
        <v>3343</v>
      </c>
      <c r="I292">
        <v>9103</v>
      </c>
      <c r="J292">
        <v>248.79</v>
      </c>
      <c r="K292">
        <v>215</v>
      </c>
      <c r="L292">
        <v>1668</v>
      </c>
      <c r="M292">
        <v>31</v>
      </c>
      <c r="N292">
        <v>0</v>
      </c>
      <c r="O292" t="s">
        <v>20</v>
      </c>
      <c r="P292" t="s">
        <v>20</v>
      </c>
      <c r="Q292" t="s">
        <v>20</v>
      </c>
      <c r="R292">
        <v>0.24</v>
      </c>
      <c r="S292">
        <v>53021</v>
      </c>
      <c r="T292">
        <v>388514</v>
      </c>
      <c r="U292">
        <v>1541</v>
      </c>
      <c r="V292">
        <v>1.56</v>
      </c>
      <c r="W292">
        <v>5716</v>
      </c>
      <c r="X292">
        <v>58177</v>
      </c>
      <c r="Y292">
        <v>282</v>
      </c>
      <c r="Z292">
        <v>83.27</v>
      </c>
      <c r="AA292">
        <v>72</v>
      </c>
      <c r="AB292">
        <v>1568</v>
      </c>
      <c r="AC292">
        <v>31</v>
      </c>
    </row>
    <row r="293" spans="1:29" x14ac:dyDescent="0.25">
      <c r="A293">
        <v>20230901</v>
      </c>
      <c r="B293">
        <v>40</v>
      </c>
      <c r="C293">
        <f>VLOOKUP(B293,Sheet1!D$2:E$20,2,FALSE)</f>
        <v>19</v>
      </c>
      <c r="D293" t="s">
        <v>35</v>
      </c>
      <c r="E293" t="str">
        <f>VLOOKUP(D293,[1]Sheet1!A$2:B$16,2,FALSE)</f>
        <v>Slag</v>
      </c>
      <c r="F293">
        <v>5.81</v>
      </c>
      <c r="G293">
        <v>282</v>
      </c>
      <c r="H293">
        <v>3805</v>
      </c>
      <c r="I293">
        <v>11232</v>
      </c>
      <c r="J293">
        <v>249.64</v>
      </c>
      <c r="K293">
        <v>304</v>
      </c>
      <c r="L293">
        <v>2111</v>
      </c>
      <c r="M293">
        <v>36</v>
      </c>
      <c r="N293">
        <v>0.01</v>
      </c>
      <c r="O293">
        <v>629484</v>
      </c>
      <c r="P293">
        <v>3011127</v>
      </c>
      <c r="Q293">
        <v>20198</v>
      </c>
      <c r="R293">
        <v>0.42</v>
      </c>
      <c r="S293">
        <v>53069</v>
      </c>
      <c r="T293">
        <v>411963</v>
      </c>
      <c r="U293">
        <v>532</v>
      </c>
      <c r="V293">
        <v>1.52</v>
      </c>
      <c r="W293">
        <v>5669</v>
      </c>
      <c r="X293">
        <v>62620</v>
      </c>
      <c r="Y293">
        <v>1147</v>
      </c>
      <c r="Z293">
        <v>85.64</v>
      </c>
      <c r="AA293">
        <v>65</v>
      </c>
      <c r="AB293">
        <v>1605</v>
      </c>
      <c r="AC293">
        <v>28</v>
      </c>
    </row>
    <row r="294" spans="1:29" x14ac:dyDescent="0.25">
      <c r="A294">
        <v>20230901</v>
      </c>
      <c r="B294">
        <v>41</v>
      </c>
      <c r="C294" t="e">
        <f>VLOOKUP(B294,Sheet1!D$2:E$20,2,FALSE)</f>
        <v>#N/A</v>
      </c>
      <c r="D294" t="s">
        <v>25</v>
      </c>
      <c r="E294" t="str">
        <f>VLOOKUP(D294,[1]Sheet1!A$2:B$16,2,FALSE)</f>
        <v>Control</v>
      </c>
      <c r="F294">
        <v>14.1</v>
      </c>
      <c r="G294">
        <v>221</v>
      </c>
      <c r="H294">
        <v>3862</v>
      </c>
      <c r="I294">
        <v>10875</v>
      </c>
      <c r="J294">
        <v>168.09</v>
      </c>
      <c r="K294">
        <v>470</v>
      </c>
      <c r="L294">
        <v>1232</v>
      </c>
      <c r="M294">
        <v>67</v>
      </c>
      <c r="N294">
        <v>0.01</v>
      </c>
      <c r="O294">
        <v>1143868</v>
      </c>
      <c r="P294">
        <v>2226974</v>
      </c>
      <c r="Q294">
        <v>392391</v>
      </c>
      <c r="R294">
        <v>0.09</v>
      </c>
      <c r="S294">
        <v>79773</v>
      </c>
      <c r="T294">
        <v>165020</v>
      </c>
      <c r="U294">
        <v>13768</v>
      </c>
      <c r="V294">
        <v>0.42</v>
      </c>
      <c r="W294">
        <v>8034</v>
      </c>
      <c r="X294">
        <v>55178</v>
      </c>
      <c r="Y294">
        <v>496</v>
      </c>
      <c r="Z294">
        <v>55.47</v>
      </c>
      <c r="AA294">
        <v>85</v>
      </c>
      <c r="AB294">
        <v>1590</v>
      </c>
      <c r="AC294">
        <v>43</v>
      </c>
    </row>
    <row r="295" spans="1:29" x14ac:dyDescent="0.25">
      <c r="A295">
        <v>20230901</v>
      </c>
      <c r="B295">
        <v>41</v>
      </c>
      <c r="C295" t="e">
        <f>VLOOKUP(B295,Sheet1!D$2:E$20,2,FALSE)</f>
        <v>#N/A</v>
      </c>
      <c r="D295" t="s">
        <v>31</v>
      </c>
      <c r="E295" t="str">
        <f>VLOOKUP(D295,[1]Sheet1!A$2:B$16,2,FALSE)</f>
        <v>Control</v>
      </c>
      <c r="F295">
        <v>17.95</v>
      </c>
      <c r="G295">
        <v>258</v>
      </c>
      <c r="H295">
        <v>3853</v>
      </c>
      <c r="I295">
        <v>9757</v>
      </c>
      <c r="J295">
        <v>216.71</v>
      </c>
      <c r="K295">
        <v>375</v>
      </c>
      <c r="L295">
        <v>1251</v>
      </c>
      <c r="M295">
        <v>76</v>
      </c>
      <c r="N295">
        <v>0.01</v>
      </c>
      <c r="O295">
        <v>635114</v>
      </c>
      <c r="P295">
        <v>2424753</v>
      </c>
      <c r="Q295">
        <v>1008429</v>
      </c>
      <c r="R295">
        <v>0.06</v>
      </c>
      <c r="S295">
        <v>42383</v>
      </c>
      <c r="T295">
        <v>334711</v>
      </c>
      <c r="U295">
        <v>832</v>
      </c>
      <c r="V295">
        <v>0.42</v>
      </c>
      <c r="W295">
        <v>7707</v>
      </c>
      <c r="X295">
        <v>50937</v>
      </c>
      <c r="Y295">
        <v>194</v>
      </c>
      <c r="Z295">
        <v>86.87</v>
      </c>
      <c r="AA295">
        <v>92</v>
      </c>
      <c r="AB295">
        <v>1577</v>
      </c>
      <c r="AC295">
        <v>37</v>
      </c>
    </row>
    <row r="296" spans="1:29" x14ac:dyDescent="0.25">
      <c r="A296">
        <v>20230901</v>
      </c>
      <c r="B296">
        <v>41</v>
      </c>
      <c r="C296" t="e">
        <f>VLOOKUP(B296,Sheet1!D$2:E$20,2,FALSE)</f>
        <v>#N/A</v>
      </c>
      <c r="D296" t="s">
        <v>32</v>
      </c>
      <c r="E296" t="str">
        <f>VLOOKUP(D296,[1]Sheet1!A$2:B$16,2,FALSE)</f>
        <v>Control</v>
      </c>
      <c r="F296">
        <v>14.5</v>
      </c>
      <c r="G296">
        <v>226</v>
      </c>
      <c r="H296">
        <v>3930</v>
      </c>
      <c r="I296">
        <v>9788</v>
      </c>
      <c r="J296">
        <v>214.84</v>
      </c>
      <c r="K296">
        <v>334</v>
      </c>
      <c r="L296">
        <v>1208</v>
      </c>
      <c r="M296">
        <v>48</v>
      </c>
      <c r="N296">
        <v>0</v>
      </c>
      <c r="O296" t="s">
        <v>20</v>
      </c>
      <c r="P296" t="s">
        <v>20</v>
      </c>
      <c r="Q296" t="s">
        <v>20</v>
      </c>
      <c r="R296">
        <v>0.1</v>
      </c>
      <c r="S296">
        <v>33486</v>
      </c>
      <c r="T296">
        <v>170979</v>
      </c>
      <c r="U296">
        <v>1104</v>
      </c>
      <c r="V296">
        <v>0.42</v>
      </c>
      <c r="W296">
        <v>6553</v>
      </c>
      <c r="X296">
        <v>54803</v>
      </c>
      <c r="Y296">
        <v>355</v>
      </c>
      <c r="Z296">
        <v>90.15</v>
      </c>
      <c r="AA296">
        <v>73</v>
      </c>
      <c r="AB296">
        <v>1644</v>
      </c>
      <c r="AC296">
        <v>35</v>
      </c>
    </row>
    <row r="297" spans="1:29" x14ac:dyDescent="0.25">
      <c r="A297">
        <v>20230901</v>
      </c>
      <c r="B297">
        <v>41</v>
      </c>
      <c r="C297" t="e">
        <f>VLOOKUP(B297,Sheet1!D$2:E$20,2,FALSE)</f>
        <v>#N/A</v>
      </c>
      <c r="D297" t="s">
        <v>24</v>
      </c>
      <c r="E297" t="str">
        <f>VLOOKUP(D297,[1]Sheet1!A$2:B$16,2,FALSE)</f>
        <v>Olivine</v>
      </c>
      <c r="F297">
        <v>3.4</v>
      </c>
      <c r="G297">
        <v>386</v>
      </c>
      <c r="H297">
        <v>5476</v>
      </c>
      <c r="I297">
        <v>25977</v>
      </c>
      <c r="J297">
        <v>111.22</v>
      </c>
      <c r="K297">
        <v>16938</v>
      </c>
      <c r="L297">
        <v>857</v>
      </c>
      <c r="M297">
        <v>758</v>
      </c>
      <c r="N297">
        <v>0</v>
      </c>
      <c r="O297">
        <v>4194304</v>
      </c>
      <c r="P297">
        <v>1294885</v>
      </c>
      <c r="Q297">
        <v>497039</v>
      </c>
      <c r="R297">
        <v>0.01</v>
      </c>
      <c r="S297">
        <v>92992</v>
      </c>
      <c r="T297">
        <v>293465</v>
      </c>
      <c r="U297">
        <v>1778</v>
      </c>
      <c r="V297">
        <v>0.17</v>
      </c>
      <c r="W297">
        <v>7260</v>
      </c>
      <c r="X297">
        <v>54323</v>
      </c>
      <c r="Y297">
        <v>218</v>
      </c>
      <c r="Z297">
        <v>3.42</v>
      </c>
      <c r="AA297">
        <v>233</v>
      </c>
      <c r="AB297">
        <v>1828</v>
      </c>
      <c r="AC297">
        <v>487</v>
      </c>
    </row>
    <row r="298" spans="1:29" x14ac:dyDescent="0.25">
      <c r="A298">
        <v>20230901</v>
      </c>
      <c r="B298">
        <v>41</v>
      </c>
      <c r="C298" t="e">
        <f>VLOOKUP(B298,Sheet1!D$2:E$20,2,FALSE)</f>
        <v>#N/A</v>
      </c>
      <c r="D298" t="s">
        <v>33</v>
      </c>
      <c r="E298" t="str">
        <f>VLOOKUP(D298,[1]Sheet1!A$2:B$16,2,FALSE)</f>
        <v>Olivine</v>
      </c>
      <c r="F298">
        <v>4.18</v>
      </c>
      <c r="G298">
        <v>416</v>
      </c>
      <c r="H298">
        <v>6148</v>
      </c>
      <c r="I298">
        <v>40676</v>
      </c>
      <c r="J298">
        <v>135.11000000000001</v>
      </c>
      <c r="K298">
        <v>38970</v>
      </c>
      <c r="L298">
        <v>1048</v>
      </c>
      <c r="M298">
        <v>1838</v>
      </c>
      <c r="N298">
        <v>0</v>
      </c>
      <c r="O298" t="s">
        <v>20</v>
      </c>
      <c r="P298" t="s">
        <v>20</v>
      </c>
      <c r="Q298" t="s">
        <v>20</v>
      </c>
      <c r="R298">
        <v>0.05</v>
      </c>
      <c r="S298">
        <v>86501</v>
      </c>
      <c r="T298">
        <v>156337</v>
      </c>
      <c r="U298">
        <v>2430</v>
      </c>
      <c r="V298">
        <v>0.3</v>
      </c>
      <c r="W298">
        <v>7363</v>
      </c>
      <c r="X298">
        <v>61811</v>
      </c>
      <c r="Y298">
        <v>3587</v>
      </c>
      <c r="Z298">
        <v>3.24</v>
      </c>
      <c r="AA298">
        <v>227</v>
      </c>
      <c r="AB298">
        <v>1930</v>
      </c>
      <c r="AC298">
        <v>508</v>
      </c>
    </row>
    <row r="299" spans="1:29" x14ac:dyDescent="0.25">
      <c r="A299">
        <v>20230901</v>
      </c>
      <c r="B299">
        <v>41</v>
      </c>
      <c r="C299" t="e">
        <f>VLOOKUP(B299,Sheet1!D$2:E$20,2,FALSE)</f>
        <v>#N/A</v>
      </c>
      <c r="D299" t="s">
        <v>34</v>
      </c>
      <c r="E299" t="str">
        <f>VLOOKUP(D299,[1]Sheet1!A$2:B$16,2,FALSE)</f>
        <v>Olivine</v>
      </c>
      <c r="F299">
        <v>4.08</v>
      </c>
      <c r="G299">
        <v>417</v>
      </c>
      <c r="H299">
        <v>6326</v>
      </c>
      <c r="I299">
        <v>39769</v>
      </c>
      <c r="J299">
        <v>131.06</v>
      </c>
      <c r="K299">
        <v>45489</v>
      </c>
      <c r="L299">
        <v>1175</v>
      </c>
      <c r="M299">
        <v>2197</v>
      </c>
      <c r="N299">
        <v>0.01</v>
      </c>
      <c r="O299">
        <v>404095</v>
      </c>
      <c r="P299">
        <v>976157</v>
      </c>
      <c r="Q299">
        <v>48053</v>
      </c>
      <c r="R299">
        <v>0.05</v>
      </c>
      <c r="S299">
        <v>120931</v>
      </c>
      <c r="T299">
        <v>305133</v>
      </c>
      <c r="U299">
        <v>26522</v>
      </c>
      <c r="V299">
        <v>0.23</v>
      </c>
      <c r="W299">
        <v>7872</v>
      </c>
      <c r="X299">
        <v>63827</v>
      </c>
      <c r="Y299">
        <v>4783</v>
      </c>
      <c r="Z299">
        <v>3.4</v>
      </c>
      <c r="AA299">
        <v>252</v>
      </c>
      <c r="AB299">
        <v>1857</v>
      </c>
      <c r="AC299">
        <v>504</v>
      </c>
    </row>
    <row r="300" spans="1:29" x14ac:dyDescent="0.25">
      <c r="A300">
        <v>20230901</v>
      </c>
      <c r="B300">
        <v>41</v>
      </c>
      <c r="C300" t="e">
        <f>VLOOKUP(B300,Sheet1!D$2:E$20,2,FALSE)</f>
        <v>#N/A</v>
      </c>
      <c r="D300" t="s">
        <v>27</v>
      </c>
      <c r="E300" t="str">
        <f>VLOOKUP(D300,[1]Sheet1!A$2:B$16,2,FALSE)</f>
        <v>NaOH</v>
      </c>
      <c r="F300">
        <v>13.11</v>
      </c>
      <c r="G300">
        <v>250</v>
      </c>
      <c r="H300">
        <v>3718</v>
      </c>
      <c r="I300">
        <v>7030</v>
      </c>
      <c r="J300">
        <v>245.74</v>
      </c>
      <c r="K300">
        <v>400</v>
      </c>
      <c r="L300">
        <v>1386</v>
      </c>
      <c r="M300">
        <v>40</v>
      </c>
      <c r="N300">
        <v>0</v>
      </c>
      <c r="O300" t="s">
        <v>20</v>
      </c>
      <c r="P300" t="s">
        <v>20</v>
      </c>
      <c r="Q300" t="s">
        <v>20</v>
      </c>
      <c r="R300">
        <v>0.13</v>
      </c>
      <c r="S300">
        <v>28160</v>
      </c>
      <c r="T300">
        <v>138825</v>
      </c>
      <c r="U300">
        <v>527</v>
      </c>
      <c r="V300">
        <v>0.71</v>
      </c>
      <c r="W300">
        <v>8703</v>
      </c>
      <c r="X300">
        <v>56820</v>
      </c>
      <c r="Y300">
        <v>277</v>
      </c>
      <c r="Z300">
        <v>125.99</v>
      </c>
      <c r="AA300">
        <v>76</v>
      </c>
      <c r="AB300">
        <v>1680</v>
      </c>
      <c r="AC300">
        <v>31</v>
      </c>
    </row>
    <row r="301" spans="1:29" x14ac:dyDescent="0.25">
      <c r="A301">
        <v>20230901</v>
      </c>
      <c r="B301">
        <v>41</v>
      </c>
      <c r="C301" t="e">
        <f>VLOOKUP(B301,Sheet1!D$2:E$20,2,FALSE)</f>
        <v>#N/A</v>
      </c>
      <c r="D301" t="s">
        <v>36</v>
      </c>
      <c r="E301" t="str">
        <f>VLOOKUP(D301,[1]Sheet1!A$2:B$16,2,FALSE)</f>
        <v>NaOH</v>
      </c>
      <c r="F301">
        <v>15.28</v>
      </c>
      <c r="G301">
        <v>236</v>
      </c>
      <c r="H301">
        <v>3743</v>
      </c>
      <c r="I301">
        <v>10466</v>
      </c>
      <c r="J301">
        <v>167.87</v>
      </c>
      <c r="K301">
        <v>388</v>
      </c>
      <c r="L301">
        <v>1243</v>
      </c>
      <c r="M301">
        <v>41</v>
      </c>
      <c r="N301">
        <v>0</v>
      </c>
      <c r="O301" t="s">
        <v>20</v>
      </c>
      <c r="P301" t="s">
        <v>20</v>
      </c>
      <c r="Q301" t="s">
        <v>20</v>
      </c>
      <c r="R301">
        <v>0.1</v>
      </c>
      <c r="S301">
        <v>40520</v>
      </c>
      <c r="T301">
        <v>121985</v>
      </c>
      <c r="U301">
        <v>4811</v>
      </c>
      <c r="V301">
        <v>0.48</v>
      </c>
      <c r="W301">
        <v>7758</v>
      </c>
      <c r="X301">
        <v>52326</v>
      </c>
      <c r="Y301">
        <v>705</v>
      </c>
      <c r="Z301">
        <v>67.48</v>
      </c>
      <c r="AA301">
        <v>77</v>
      </c>
      <c r="AB301">
        <v>1678</v>
      </c>
      <c r="AC301">
        <v>36</v>
      </c>
    </row>
    <row r="302" spans="1:29" x14ac:dyDescent="0.25">
      <c r="A302">
        <v>20230901</v>
      </c>
      <c r="B302">
        <v>41</v>
      </c>
      <c r="C302" t="e">
        <f>VLOOKUP(B302,Sheet1!D$2:E$20,2,FALSE)</f>
        <v>#N/A</v>
      </c>
      <c r="D302" t="s">
        <v>37</v>
      </c>
      <c r="E302" t="str">
        <f>VLOOKUP(D302,[1]Sheet1!A$2:B$16,2,FALSE)</f>
        <v>NaOH</v>
      </c>
      <c r="F302">
        <v>10.66</v>
      </c>
      <c r="G302">
        <v>231</v>
      </c>
      <c r="H302">
        <v>3760</v>
      </c>
      <c r="I302">
        <v>7176</v>
      </c>
      <c r="J302">
        <v>299.79000000000002</v>
      </c>
      <c r="K302">
        <v>372</v>
      </c>
      <c r="L302">
        <v>1378</v>
      </c>
      <c r="M302">
        <v>37</v>
      </c>
      <c r="N302">
        <v>0</v>
      </c>
      <c r="O302" t="s">
        <v>20</v>
      </c>
      <c r="P302" t="s">
        <v>20</v>
      </c>
      <c r="Q302" t="s">
        <v>20</v>
      </c>
      <c r="R302">
        <v>0.18</v>
      </c>
      <c r="S302">
        <v>35712</v>
      </c>
      <c r="T302">
        <v>216399</v>
      </c>
      <c r="U302">
        <v>5527</v>
      </c>
      <c r="V302">
        <v>0.99</v>
      </c>
      <c r="W302">
        <v>7476</v>
      </c>
      <c r="X302">
        <v>70826</v>
      </c>
      <c r="Y302">
        <v>209</v>
      </c>
      <c r="Z302">
        <v>127.85</v>
      </c>
      <c r="AA302">
        <v>71</v>
      </c>
      <c r="AB302">
        <v>1467</v>
      </c>
      <c r="AC302">
        <v>28</v>
      </c>
    </row>
    <row r="303" spans="1:29" x14ac:dyDescent="0.25">
      <c r="A303">
        <v>20230901</v>
      </c>
      <c r="B303">
        <v>41</v>
      </c>
      <c r="C303" t="e">
        <f>VLOOKUP(B303,Sheet1!D$2:E$20,2,FALSE)</f>
        <v>#N/A</v>
      </c>
      <c r="D303" t="s">
        <v>26</v>
      </c>
      <c r="E303" t="str">
        <f>VLOOKUP(D303,[1]Sheet1!A$2:B$16,2,FALSE)</f>
        <v>Slag</v>
      </c>
      <c r="F303">
        <v>11.87</v>
      </c>
      <c r="G303">
        <v>260</v>
      </c>
      <c r="H303">
        <v>4193</v>
      </c>
      <c r="I303">
        <v>9966</v>
      </c>
      <c r="J303">
        <v>257.3</v>
      </c>
      <c r="K303">
        <v>247</v>
      </c>
      <c r="L303">
        <v>1334</v>
      </c>
      <c r="M303">
        <v>31</v>
      </c>
      <c r="N303">
        <v>0</v>
      </c>
      <c r="O303" t="s">
        <v>20</v>
      </c>
      <c r="P303" t="s">
        <v>20</v>
      </c>
      <c r="Q303" t="s">
        <v>20</v>
      </c>
      <c r="R303">
        <v>0.13</v>
      </c>
      <c r="S303">
        <v>32622</v>
      </c>
      <c r="T303">
        <v>154466</v>
      </c>
      <c r="U303">
        <v>701</v>
      </c>
      <c r="V303">
        <v>0.72</v>
      </c>
      <c r="W303">
        <v>7368</v>
      </c>
      <c r="X303">
        <v>65019</v>
      </c>
      <c r="Y303">
        <v>339</v>
      </c>
      <c r="Z303">
        <v>124.8</v>
      </c>
      <c r="AA303">
        <v>64</v>
      </c>
      <c r="AB303">
        <v>1543</v>
      </c>
      <c r="AC303">
        <v>26</v>
      </c>
    </row>
    <row r="304" spans="1:29" x14ac:dyDescent="0.25">
      <c r="A304">
        <v>20230901</v>
      </c>
      <c r="B304">
        <v>41</v>
      </c>
      <c r="C304" t="e">
        <f>VLOOKUP(B304,Sheet1!D$2:E$20,2,FALSE)</f>
        <v>#N/A</v>
      </c>
      <c r="D304" t="s">
        <v>30</v>
      </c>
      <c r="E304" t="str">
        <f>VLOOKUP(D304,[1]Sheet1!A$2:B$16,2,FALSE)</f>
        <v>Slag</v>
      </c>
      <c r="F304">
        <v>20.7</v>
      </c>
      <c r="G304">
        <v>245</v>
      </c>
      <c r="H304">
        <v>5564</v>
      </c>
      <c r="I304">
        <v>36819</v>
      </c>
      <c r="J304">
        <v>193.2</v>
      </c>
      <c r="K304">
        <v>301</v>
      </c>
      <c r="L304">
        <v>1538</v>
      </c>
      <c r="M304">
        <v>47</v>
      </c>
      <c r="N304">
        <v>0</v>
      </c>
      <c r="O304" t="s">
        <v>20</v>
      </c>
      <c r="P304" t="s">
        <v>20</v>
      </c>
      <c r="Q304" t="s">
        <v>20</v>
      </c>
      <c r="R304">
        <v>0.11</v>
      </c>
      <c r="S304">
        <v>28706</v>
      </c>
      <c r="T304">
        <v>124046</v>
      </c>
      <c r="U304">
        <v>4191</v>
      </c>
      <c r="V304">
        <v>0.51</v>
      </c>
      <c r="W304">
        <v>8573</v>
      </c>
      <c r="X304">
        <v>67122</v>
      </c>
      <c r="Y304">
        <v>3082</v>
      </c>
      <c r="Z304">
        <v>106.34</v>
      </c>
      <c r="AA304">
        <v>65</v>
      </c>
      <c r="AB304">
        <v>1895</v>
      </c>
      <c r="AC304">
        <v>27</v>
      </c>
    </row>
    <row r="305" spans="1:29" x14ac:dyDescent="0.25">
      <c r="A305">
        <v>20230901</v>
      </c>
      <c r="B305">
        <v>41</v>
      </c>
      <c r="C305" t="e">
        <f>VLOOKUP(B305,Sheet1!D$2:E$20,2,FALSE)</f>
        <v>#N/A</v>
      </c>
      <c r="D305" t="s">
        <v>35</v>
      </c>
      <c r="E305" t="str">
        <f>VLOOKUP(D305,[1]Sheet1!A$2:B$16,2,FALSE)</f>
        <v>Slag</v>
      </c>
      <c r="F305">
        <v>11.96</v>
      </c>
      <c r="G305">
        <v>263</v>
      </c>
      <c r="H305">
        <v>4261</v>
      </c>
      <c r="I305">
        <v>9060</v>
      </c>
      <c r="J305">
        <v>190.04</v>
      </c>
      <c r="K305">
        <v>332</v>
      </c>
      <c r="L305">
        <v>1355</v>
      </c>
      <c r="M305">
        <v>39</v>
      </c>
      <c r="N305">
        <v>0.01</v>
      </c>
      <c r="O305">
        <v>528561</v>
      </c>
      <c r="P305">
        <v>2272650</v>
      </c>
      <c r="Q305">
        <v>35083</v>
      </c>
      <c r="R305">
        <v>0.06</v>
      </c>
      <c r="S305">
        <v>42772</v>
      </c>
      <c r="T305">
        <v>223258</v>
      </c>
      <c r="U305">
        <v>3813</v>
      </c>
      <c r="V305">
        <v>0.48</v>
      </c>
      <c r="W305">
        <v>7965</v>
      </c>
      <c r="X305">
        <v>59672</v>
      </c>
      <c r="Y305">
        <v>472</v>
      </c>
      <c r="Z305">
        <v>77.13</v>
      </c>
      <c r="AA305">
        <v>71</v>
      </c>
      <c r="AB305">
        <v>1554</v>
      </c>
      <c r="AC305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1"/>
  <sheetViews>
    <sheetView topLeftCell="A4" workbookViewId="0">
      <selection activeCell="F9" sqref="F9"/>
    </sheetView>
  </sheetViews>
  <sheetFormatPr defaultRowHeight="15" x14ac:dyDescent="0.25"/>
  <sheetData>
    <row r="1" spans="1:5" x14ac:dyDescent="0.25">
      <c r="A1" t="s">
        <v>38</v>
      </c>
      <c r="B1" t="s">
        <v>39</v>
      </c>
      <c r="D1" t="s">
        <v>47</v>
      </c>
      <c r="E1" t="s">
        <v>46</v>
      </c>
    </row>
    <row r="2" spans="1:5" x14ac:dyDescent="0.25">
      <c r="A2" t="s">
        <v>23</v>
      </c>
      <c r="B2" t="s">
        <v>40</v>
      </c>
      <c r="D2">
        <v>1</v>
      </c>
      <c r="E2">
        <v>1</v>
      </c>
    </row>
    <row r="3" spans="1:5" x14ac:dyDescent="0.25">
      <c r="A3" t="s">
        <v>28</v>
      </c>
      <c r="B3" t="s">
        <v>40</v>
      </c>
      <c r="D3">
        <v>2</v>
      </c>
      <c r="E3">
        <v>2</v>
      </c>
    </row>
    <row r="4" spans="1:5" x14ac:dyDescent="0.25">
      <c r="A4" t="s">
        <v>29</v>
      </c>
      <c r="B4" t="s">
        <v>40</v>
      </c>
      <c r="D4">
        <v>5</v>
      </c>
      <c r="E4">
        <v>3</v>
      </c>
    </row>
    <row r="5" spans="1:5" x14ac:dyDescent="0.25">
      <c r="A5" t="s">
        <v>25</v>
      </c>
      <c r="B5" t="s">
        <v>41</v>
      </c>
      <c r="D5">
        <v>6</v>
      </c>
      <c r="E5">
        <v>4</v>
      </c>
    </row>
    <row r="6" spans="1:5" x14ac:dyDescent="0.25">
      <c r="A6" t="s">
        <v>31</v>
      </c>
      <c r="B6" t="s">
        <v>41</v>
      </c>
      <c r="D6">
        <v>9</v>
      </c>
      <c r="E6">
        <v>5</v>
      </c>
    </row>
    <row r="7" spans="1:5" x14ac:dyDescent="0.25">
      <c r="A7" t="s">
        <v>32</v>
      </c>
      <c r="B7" t="s">
        <v>41</v>
      </c>
      <c r="D7">
        <v>13</v>
      </c>
      <c r="E7">
        <v>6</v>
      </c>
    </row>
    <row r="8" spans="1:5" x14ac:dyDescent="0.25">
      <c r="A8" t="s">
        <v>27</v>
      </c>
      <c r="B8" t="s">
        <v>42</v>
      </c>
      <c r="D8">
        <v>16</v>
      </c>
      <c r="E8">
        <v>7</v>
      </c>
    </row>
    <row r="9" spans="1:5" x14ac:dyDescent="0.25">
      <c r="A9" t="s">
        <v>36</v>
      </c>
      <c r="B9" t="s">
        <v>42</v>
      </c>
      <c r="D9">
        <v>17</v>
      </c>
      <c r="E9">
        <v>8</v>
      </c>
    </row>
    <row r="10" spans="1:5" x14ac:dyDescent="0.25">
      <c r="A10" t="s">
        <v>37</v>
      </c>
      <c r="B10" t="s">
        <v>42</v>
      </c>
      <c r="D10">
        <v>20</v>
      </c>
      <c r="E10">
        <v>9</v>
      </c>
    </row>
    <row r="11" spans="1:5" x14ac:dyDescent="0.25">
      <c r="A11" t="s">
        <v>24</v>
      </c>
      <c r="B11" t="s">
        <v>43</v>
      </c>
      <c r="D11">
        <v>21</v>
      </c>
      <c r="E11">
        <v>10</v>
      </c>
    </row>
    <row r="12" spans="1:5" x14ac:dyDescent="0.25">
      <c r="A12" t="s">
        <v>33</v>
      </c>
      <c r="B12" t="s">
        <v>43</v>
      </c>
      <c r="D12">
        <v>24</v>
      </c>
      <c r="E12">
        <v>11</v>
      </c>
    </row>
    <row r="13" spans="1:5" x14ac:dyDescent="0.25">
      <c r="A13" t="s">
        <v>34</v>
      </c>
      <c r="B13" t="s">
        <v>43</v>
      </c>
      <c r="D13">
        <v>25</v>
      </c>
      <c r="E13">
        <v>12</v>
      </c>
    </row>
    <row r="14" spans="1:5" x14ac:dyDescent="0.25">
      <c r="A14" t="s">
        <v>26</v>
      </c>
      <c r="B14" t="s">
        <v>44</v>
      </c>
      <c r="D14">
        <v>28</v>
      </c>
      <c r="E14">
        <v>13</v>
      </c>
    </row>
    <row r="15" spans="1:5" x14ac:dyDescent="0.25">
      <c r="A15" t="s">
        <v>30</v>
      </c>
      <c r="B15" t="s">
        <v>44</v>
      </c>
      <c r="D15">
        <v>29</v>
      </c>
      <c r="E15">
        <v>14</v>
      </c>
    </row>
    <row r="16" spans="1:5" x14ac:dyDescent="0.25">
      <c r="A16" t="s">
        <v>35</v>
      </c>
      <c r="B16" t="s">
        <v>44</v>
      </c>
      <c r="D16">
        <v>32</v>
      </c>
      <c r="E16">
        <v>15</v>
      </c>
    </row>
    <row r="17" spans="4:5" x14ac:dyDescent="0.25">
      <c r="D17">
        <v>33</v>
      </c>
      <c r="E17">
        <v>16</v>
      </c>
    </row>
    <row r="18" spans="4:5" x14ac:dyDescent="0.25">
      <c r="D18">
        <v>36</v>
      </c>
      <c r="E18">
        <v>17</v>
      </c>
    </row>
    <row r="19" spans="4:5" x14ac:dyDescent="0.25">
      <c r="D19">
        <v>37</v>
      </c>
      <c r="E19">
        <v>18</v>
      </c>
    </row>
    <row r="20" spans="4:5" x14ac:dyDescent="0.25">
      <c r="D20">
        <v>40</v>
      </c>
      <c r="E20">
        <v>19</v>
      </c>
    </row>
    <row r="21" spans="4:5" x14ac:dyDescent="0.25">
      <c r="D21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SO298_FCM_phyto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Jiaying Guo</cp:lastModifiedBy>
  <dcterms:created xsi:type="dcterms:W3CDTF">2023-10-23T03:48:18Z</dcterms:created>
  <dcterms:modified xsi:type="dcterms:W3CDTF">2024-05-23T04:05:20Z</dcterms:modified>
</cp:coreProperties>
</file>