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TAS_Course\Lab work\Note and report\R studio\FRRf plot\FRRf_plot\"/>
    </mc:Choice>
  </mc:AlternateContent>
  <xr:revisionPtr revIDLastSave="0" documentId="8_{FE116A84-BC69-4D80-B2CB-C41BE1C99DCC}" xr6:coauthVersionLast="47" xr6:coauthVersionMax="47" xr10:uidLastSave="{00000000-0000-0000-0000-000000000000}"/>
  <bookViews>
    <workbookView xWindow="-120" yWindow="-120" windowWidth="20730" windowHeight="11160" xr2:uid="{DDF2CC1A-65C8-4C14-9A76-CFEA8541D085}"/>
  </bookViews>
  <sheets>
    <sheet name="sheet1" sheetId="1" r:id="rId1"/>
  </sheets>
  <externalReferences>
    <externalReference r:id="rId2"/>
  </externalReferences>
  <definedNames>
    <definedName name="_xlnm._FilterDatabase" localSheetId="0" hidden="1">sheet1!$A$1:$M$817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" i="1" l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H379" i="1"/>
  <c r="H380" i="1"/>
  <c r="H381" i="1"/>
  <c r="H382" i="1"/>
  <c r="H383" i="1"/>
  <c r="H384" i="1"/>
  <c r="H385" i="1"/>
  <c r="H386" i="1"/>
  <c r="H387" i="1"/>
  <c r="H388" i="1"/>
  <c r="H389" i="1"/>
  <c r="H390" i="1"/>
  <c r="H391" i="1"/>
  <c r="H392" i="1"/>
  <c r="H393" i="1"/>
  <c r="H394" i="1"/>
  <c r="H395" i="1"/>
  <c r="H396" i="1"/>
  <c r="H397" i="1"/>
  <c r="H398" i="1"/>
  <c r="H399" i="1"/>
  <c r="H400" i="1"/>
  <c r="H401" i="1"/>
  <c r="H402" i="1"/>
  <c r="H403" i="1"/>
  <c r="H404" i="1"/>
  <c r="H405" i="1"/>
  <c r="H406" i="1"/>
  <c r="H407" i="1"/>
  <c r="H408" i="1"/>
  <c r="H409" i="1"/>
  <c r="H410" i="1"/>
  <c r="H411" i="1"/>
  <c r="H412" i="1"/>
  <c r="H413" i="1"/>
  <c r="H414" i="1"/>
  <c r="H415" i="1"/>
  <c r="H416" i="1"/>
  <c r="H417" i="1"/>
  <c r="H418" i="1"/>
  <c r="H419" i="1"/>
  <c r="H420" i="1"/>
  <c r="H421" i="1"/>
  <c r="H422" i="1"/>
  <c r="H423" i="1"/>
  <c r="H424" i="1"/>
  <c r="H425" i="1"/>
  <c r="H426" i="1"/>
  <c r="H427" i="1"/>
  <c r="H428" i="1"/>
  <c r="H429" i="1"/>
  <c r="H430" i="1"/>
  <c r="H431" i="1"/>
  <c r="H432" i="1"/>
  <c r="H433" i="1"/>
  <c r="H434" i="1"/>
  <c r="H435" i="1"/>
  <c r="H436" i="1"/>
  <c r="H437" i="1"/>
  <c r="H438" i="1"/>
  <c r="H439" i="1"/>
  <c r="H440" i="1"/>
  <c r="H441" i="1"/>
  <c r="H442" i="1"/>
  <c r="H443" i="1"/>
  <c r="H444" i="1"/>
  <c r="H445" i="1"/>
  <c r="H446" i="1"/>
  <c r="H447" i="1"/>
  <c r="H448" i="1"/>
  <c r="H449" i="1"/>
  <c r="H450" i="1"/>
  <c r="H451" i="1"/>
  <c r="H452" i="1"/>
  <c r="H453" i="1"/>
  <c r="H454" i="1"/>
  <c r="H455" i="1"/>
  <c r="H456" i="1"/>
  <c r="H457" i="1"/>
  <c r="H458" i="1"/>
  <c r="H459" i="1"/>
  <c r="H460" i="1"/>
  <c r="H461" i="1"/>
  <c r="H462" i="1"/>
  <c r="H463" i="1"/>
  <c r="H464" i="1"/>
  <c r="H465" i="1"/>
  <c r="H466" i="1"/>
  <c r="H467" i="1"/>
  <c r="H468" i="1"/>
  <c r="H469" i="1"/>
  <c r="H470" i="1"/>
  <c r="H471" i="1"/>
  <c r="H472" i="1"/>
  <c r="H473" i="1"/>
  <c r="H474" i="1"/>
  <c r="H475" i="1"/>
  <c r="H476" i="1"/>
  <c r="H477" i="1"/>
  <c r="H478" i="1"/>
  <c r="H479" i="1"/>
  <c r="H480" i="1"/>
  <c r="H481" i="1"/>
  <c r="H482" i="1"/>
  <c r="H483" i="1"/>
  <c r="H484" i="1"/>
  <c r="H485" i="1"/>
  <c r="H486" i="1"/>
  <c r="H487" i="1"/>
  <c r="H488" i="1"/>
  <c r="H489" i="1"/>
  <c r="H490" i="1"/>
  <c r="H491" i="1"/>
  <c r="H492" i="1"/>
  <c r="H493" i="1"/>
  <c r="H494" i="1"/>
  <c r="H495" i="1"/>
  <c r="H496" i="1"/>
  <c r="H497" i="1"/>
  <c r="H498" i="1"/>
  <c r="H499" i="1"/>
  <c r="H500" i="1"/>
  <c r="H501" i="1"/>
  <c r="H502" i="1"/>
  <c r="H503" i="1"/>
  <c r="H504" i="1"/>
  <c r="H505" i="1"/>
  <c r="H506" i="1"/>
  <c r="H507" i="1"/>
  <c r="H508" i="1"/>
  <c r="H509" i="1"/>
  <c r="H510" i="1"/>
  <c r="H511" i="1"/>
  <c r="H512" i="1"/>
  <c r="H513" i="1"/>
  <c r="H514" i="1"/>
  <c r="H515" i="1"/>
  <c r="H516" i="1"/>
  <c r="H517" i="1"/>
  <c r="H518" i="1"/>
  <c r="H519" i="1"/>
  <c r="H520" i="1"/>
  <c r="H521" i="1"/>
  <c r="H522" i="1"/>
  <c r="H523" i="1"/>
  <c r="H524" i="1"/>
  <c r="H525" i="1"/>
  <c r="H526" i="1"/>
  <c r="H527" i="1"/>
  <c r="H528" i="1"/>
  <c r="H529" i="1"/>
  <c r="H530" i="1"/>
  <c r="H531" i="1"/>
  <c r="H532" i="1"/>
  <c r="H533" i="1"/>
  <c r="H534" i="1"/>
  <c r="H535" i="1"/>
  <c r="H536" i="1"/>
  <c r="H537" i="1"/>
  <c r="H538" i="1"/>
  <c r="H539" i="1"/>
  <c r="H540" i="1"/>
  <c r="H541" i="1"/>
  <c r="H542" i="1"/>
  <c r="H543" i="1"/>
  <c r="H544" i="1"/>
  <c r="H545" i="1"/>
  <c r="H546" i="1"/>
  <c r="H547" i="1"/>
  <c r="H548" i="1"/>
  <c r="H549" i="1"/>
  <c r="H550" i="1"/>
  <c r="H551" i="1"/>
  <c r="H552" i="1"/>
  <c r="H553" i="1"/>
  <c r="H554" i="1"/>
  <c r="H555" i="1"/>
  <c r="H556" i="1"/>
  <c r="H557" i="1"/>
  <c r="H558" i="1"/>
  <c r="H559" i="1"/>
  <c r="H560" i="1"/>
  <c r="H561" i="1"/>
  <c r="H562" i="1"/>
  <c r="H563" i="1"/>
  <c r="H564" i="1"/>
  <c r="H565" i="1"/>
  <c r="H566" i="1"/>
  <c r="H567" i="1"/>
  <c r="H568" i="1"/>
  <c r="H569" i="1"/>
  <c r="H570" i="1"/>
  <c r="H571" i="1"/>
  <c r="H572" i="1"/>
  <c r="H573" i="1"/>
  <c r="H574" i="1"/>
  <c r="H575" i="1"/>
  <c r="H576" i="1"/>
  <c r="H577" i="1"/>
  <c r="H578" i="1"/>
  <c r="H579" i="1"/>
  <c r="H580" i="1"/>
  <c r="H581" i="1"/>
  <c r="H582" i="1"/>
  <c r="H583" i="1"/>
  <c r="H584" i="1"/>
  <c r="H585" i="1"/>
  <c r="H586" i="1"/>
  <c r="H587" i="1"/>
  <c r="H588" i="1"/>
  <c r="H589" i="1"/>
  <c r="H590" i="1"/>
  <c r="H591" i="1"/>
  <c r="H592" i="1"/>
  <c r="H593" i="1"/>
  <c r="H594" i="1"/>
  <c r="H595" i="1"/>
  <c r="H596" i="1"/>
  <c r="H597" i="1"/>
  <c r="H598" i="1"/>
  <c r="H599" i="1"/>
  <c r="H600" i="1"/>
  <c r="H601" i="1"/>
  <c r="H602" i="1"/>
  <c r="H603" i="1"/>
  <c r="H604" i="1"/>
  <c r="H605" i="1"/>
  <c r="H606" i="1"/>
  <c r="H607" i="1"/>
  <c r="H608" i="1"/>
  <c r="H609" i="1"/>
  <c r="H610" i="1"/>
  <c r="H611" i="1"/>
  <c r="H612" i="1"/>
  <c r="H613" i="1"/>
  <c r="H614" i="1"/>
  <c r="H615" i="1"/>
  <c r="H616" i="1"/>
  <c r="H617" i="1"/>
  <c r="H618" i="1"/>
  <c r="H619" i="1"/>
  <c r="H620" i="1"/>
  <c r="H621" i="1"/>
  <c r="H622" i="1"/>
  <c r="H623" i="1"/>
  <c r="H624" i="1"/>
  <c r="H625" i="1"/>
  <c r="H626" i="1"/>
  <c r="H627" i="1"/>
  <c r="H628" i="1"/>
  <c r="H629" i="1"/>
  <c r="H630" i="1"/>
  <c r="H631" i="1"/>
  <c r="H632" i="1"/>
  <c r="H633" i="1"/>
  <c r="H634" i="1"/>
  <c r="H635" i="1"/>
  <c r="H636" i="1"/>
  <c r="H637" i="1"/>
  <c r="H638" i="1"/>
  <c r="H639" i="1"/>
  <c r="H640" i="1"/>
  <c r="H641" i="1"/>
  <c r="H642" i="1"/>
  <c r="H643" i="1"/>
  <c r="H644" i="1"/>
  <c r="H645" i="1"/>
  <c r="H646" i="1"/>
  <c r="H647" i="1"/>
  <c r="H648" i="1"/>
  <c r="H649" i="1"/>
  <c r="H650" i="1"/>
  <c r="H651" i="1"/>
  <c r="H652" i="1"/>
  <c r="H653" i="1"/>
  <c r="H654" i="1"/>
  <c r="H655" i="1"/>
  <c r="H656" i="1"/>
  <c r="H657" i="1"/>
  <c r="H658" i="1"/>
  <c r="H659" i="1"/>
  <c r="H660" i="1"/>
  <c r="H661" i="1"/>
  <c r="H662" i="1"/>
  <c r="H663" i="1"/>
  <c r="H664" i="1"/>
  <c r="H665" i="1"/>
  <c r="H666" i="1"/>
  <c r="H667" i="1"/>
  <c r="H668" i="1"/>
  <c r="H669" i="1"/>
  <c r="H670" i="1"/>
  <c r="H671" i="1"/>
  <c r="H672" i="1"/>
  <c r="H673" i="1"/>
  <c r="H674" i="1"/>
  <c r="H675" i="1"/>
  <c r="H676" i="1"/>
  <c r="H677" i="1"/>
  <c r="H678" i="1"/>
  <c r="H679" i="1"/>
  <c r="H680" i="1"/>
  <c r="H681" i="1"/>
  <c r="H682" i="1"/>
  <c r="H683" i="1"/>
  <c r="H684" i="1"/>
  <c r="H685" i="1"/>
  <c r="H686" i="1"/>
  <c r="H687" i="1"/>
  <c r="H688" i="1"/>
  <c r="H689" i="1"/>
  <c r="H690" i="1"/>
  <c r="H691" i="1"/>
  <c r="H692" i="1"/>
  <c r="H693" i="1"/>
  <c r="H694" i="1"/>
  <c r="H695" i="1"/>
  <c r="H696" i="1"/>
  <c r="H697" i="1"/>
  <c r="H698" i="1"/>
  <c r="H699" i="1"/>
  <c r="H700" i="1"/>
  <c r="H701" i="1"/>
  <c r="H702" i="1"/>
  <c r="H703" i="1"/>
  <c r="H704" i="1"/>
  <c r="H705" i="1"/>
  <c r="H706" i="1"/>
  <c r="H707" i="1"/>
  <c r="H708" i="1"/>
  <c r="H709" i="1"/>
  <c r="H710" i="1"/>
  <c r="H711" i="1"/>
  <c r="H712" i="1"/>
  <c r="H713" i="1"/>
  <c r="H714" i="1"/>
  <c r="H715" i="1"/>
  <c r="H716" i="1"/>
  <c r="H717" i="1"/>
  <c r="H718" i="1"/>
  <c r="H719" i="1"/>
  <c r="H720" i="1"/>
  <c r="H721" i="1"/>
  <c r="H722" i="1"/>
  <c r="H723" i="1"/>
  <c r="H724" i="1"/>
  <c r="H725" i="1"/>
  <c r="H726" i="1"/>
  <c r="H727" i="1"/>
  <c r="H728" i="1"/>
  <c r="H729" i="1"/>
  <c r="H730" i="1"/>
  <c r="H731" i="1"/>
  <c r="H732" i="1"/>
  <c r="H733" i="1"/>
  <c r="H734" i="1"/>
  <c r="H735" i="1"/>
  <c r="H736" i="1"/>
  <c r="H737" i="1"/>
  <c r="H738" i="1"/>
  <c r="H739" i="1"/>
  <c r="H740" i="1"/>
  <c r="H741" i="1"/>
  <c r="H742" i="1"/>
  <c r="H743" i="1"/>
  <c r="H744" i="1"/>
  <c r="H745" i="1"/>
  <c r="H746" i="1"/>
  <c r="H747" i="1"/>
  <c r="H748" i="1"/>
  <c r="H749" i="1"/>
  <c r="H750" i="1"/>
  <c r="H751" i="1"/>
  <c r="H752" i="1"/>
  <c r="H753" i="1"/>
  <c r="H754" i="1"/>
  <c r="H755" i="1"/>
  <c r="H756" i="1"/>
  <c r="H757" i="1"/>
  <c r="H758" i="1"/>
  <c r="H759" i="1"/>
  <c r="H760" i="1"/>
  <c r="H761" i="1"/>
  <c r="H762" i="1"/>
  <c r="H763" i="1"/>
  <c r="H764" i="1"/>
  <c r="H765" i="1"/>
  <c r="H766" i="1"/>
  <c r="H767" i="1"/>
  <c r="H768" i="1"/>
  <c r="H769" i="1"/>
  <c r="H770" i="1"/>
  <c r="H771" i="1"/>
  <c r="H772" i="1"/>
  <c r="H773" i="1"/>
  <c r="H774" i="1"/>
  <c r="H775" i="1"/>
  <c r="H776" i="1"/>
  <c r="H777" i="1"/>
  <c r="H778" i="1"/>
  <c r="H779" i="1"/>
  <c r="H780" i="1"/>
  <c r="H781" i="1"/>
  <c r="H782" i="1"/>
  <c r="H783" i="1"/>
  <c r="H784" i="1"/>
  <c r="H785" i="1"/>
  <c r="H786" i="1"/>
  <c r="H787" i="1"/>
  <c r="H788" i="1"/>
  <c r="H789" i="1"/>
  <c r="H790" i="1"/>
  <c r="H791" i="1"/>
  <c r="H792" i="1"/>
  <c r="H793" i="1"/>
  <c r="H794" i="1"/>
  <c r="H795" i="1"/>
  <c r="H796" i="1"/>
  <c r="H797" i="1"/>
  <c r="H798" i="1"/>
  <c r="H799" i="1"/>
  <c r="H800" i="1"/>
  <c r="H801" i="1"/>
  <c r="H802" i="1"/>
  <c r="H803" i="1"/>
  <c r="H804" i="1"/>
  <c r="H805" i="1"/>
  <c r="H806" i="1"/>
  <c r="H807" i="1"/>
  <c r="H808" i="1"/>
  <c r="H809" i="1"/>
  <c r="H810" i="1"/>
  <c r="H811" i="1"/>
  <c r="H812" i="1"/>
  <c r="H813" i="1"/>
  <c r="H814" i="1"/>
  <c r="H815" i="1"/>
  <c r="H816" i="1"/>
  <c r="H817" i="1"/>
  <c r="H2" i="1"/>
  <c r="B411" i="1"/>
  <c r="B412" i="1"/>
  <c r="B413" i="1"/>
  <c r="B414" i="1"/>
  <c r="B415" i="1"/>
  <c r="B416" i="1"/>
  <c r="B417" i="1"/>
  <c r="B418" i="1"/>
  <c r="B419" i="1"/>
  <c r="B420" i="1"/>
  <c r="B421" i="1"/>
  <c r="B422" i="1"/>
  <c r="B423" i="1"/>
  <c r="B424" i="1"/>
  <c r="B425" i="1"/>
  <c r="B426" i="1"/>
  <c r="B427" i="1"/>
  <c r="B428" i="1"/>
  <c r="B429" i="1"/>
  <c r="B430" i="1"/>
  <c r="B431" i="1"/>
  <c r="B432" i="1"/>
  <c r="B433" i="1"/>
  <c r="B434" i="1"/>
  <c r="B435" i="1"/>
  <c r="B436" i="1"/>
  <c r="B437" i="1"/>
  <c r="B438" i="1"/>
  <c r="B439" i="1"/>
  <c r="B440" i="1"/>
  <c r="B441" i="1"/>
  <c r="B442" i="1"/>
  <c r="B443" i="1"/>
  <c r="B444" i="1"/>
  <c r="B445" i="1"/>
  <c r="B446" i="1"/>
  <c r="B447" i="1"/>
  <c r="B448" i="1"/>
  <c r="B449" i="1"/>
  <c r="B450" i="1"/>
  <c r="B451" i="1"/>
  <c r="B452" i="1"/>
  <c r="B453" i="1"/>
  <c r="B454" i="1"/>
  <c r="B455" i="1"/>
  <c r="B456" i="1"/>
  <c r="B457" i="1"/>
  <c r="B458" i="1"/>
  <c r="B459" i="1"/>
  <c r="B460" i="1"/>
  <c r="B461" i="1"/>
  <c r="B462" i="1"/>
  <c r="B463" i="1"/>
  <c r="B464" i="1"/>
  <c r="B465" i="1"/>
  <c r="B466" i="1"/>
  <c r="B467" i="1"/>
  <c r="B468" i="1"/>
  <c r="B469" i="1"/>
  <c r="B470" i="1"/>
  <c r="B471" i="1"/>
  <c r="B472" i="1"/>
  <c r="B473" i="1"/>
  <c r="B474" i="1"/>
  <c r="B475" i="1"/>
  <c r="B476" i="1"/>
  <c r="B477" i="1"/>
  <c r="B410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M141" i="1"/>
  <c r="M142" i="1"/>
  <c r="M143" i="1"/>
  <c r="M144" i="1"/>
  <c r="M145" i="1"/>
  <c r="M146" i="1"/>
  <c r="M147" i="1"/>
  <c r="M148" i="1"/>
  <c r="M149" i="1"/>
  <c r="M150" i="1"/>
  <c r="M151" i="1"/>
  <c r="M152" i="1"/>
  <c r="M153" i="1"/>
  <c r="M154" i="1"/>
  <c r="M155" i="1"/>
  <c r="M156" i="1"/>
  <c r="M157" i="1"/>
  <c r="M158" i="1"/>
  <c r="M159" i="1"/>
  <c r="M160" i="1"/>
  <c r="M161" i="1"/>
  <c r="M162" i="1"/>
  <c r="M163" i="1"/>
  <c r="M164" i="1"/>
  <c r="M165" i="1"/>
  <c r="M166" i="1"/>
  <c r="M167" i="1"/>
  <c r="M168" i="1"/>
  <c r="M169" i="1"/>
  <c r="M170" i="1"/>
  <c r="M171" i="1"/>
  <c r="M172" i="1"/>
  <c r="M173" i="1"/>
  <c r="M174" i="1"/>
  <c r="M175" i="1"/>
  <c r="M176" i="1"/>
  <c r="M177" i="1"/>
  <c r="M178" i="1"/>
  <c r="M179" i="1"/>
  <c r="M180" i="1"/>
  <c r="M181" i="1"/>
  <c r="M182" i="1"/>
  <c r="M183" i="1"/>
  <c r="M184" i="1"/>
  <c r="M185" i="1"/>
  <c r="M186" i="1"/>
  <c r="M187" i="1"/>
  <c r="M188" i="1"/>
  <c r="M189" i="1"/>
  <c r="M190" i="1"/>
  <c r="M191" i="1"/>
  <c r="M192" i="1"/>
  <c r="M193" i="1"/>
  <c r="M194" i="1"/>
  <c r="M195" i="1"/>
  <c r="M196" i="1"/>
  <c r="M197" i="1"/>
  <c r="M198" i="1"/>
  <c r="M199" i="1"/>
  <c r="M200" i="1"/>
  <c r="M201" i="1"/>
  <c r="M202" i="1"/>
  <c r="M203" i="1"/>
  <c r="M204" i="1"/>
  <c r="M205" i="1"/>
  <c r="M206" i="1"/>
  <c r="M207" i="1"/>
  <c r="M208" i="1"/>
  <c r="M209" i="1"/>
  <c r="M210" i="1"/>
  <c r="M211" i="1"/>
  <c r="M212" i="1"/>
  <c r="M213" i="1"/>
  <c r="M214" i="1"/>
  <c r="M215" i="1"/>
  <c r="M216" i="1"/>
  <c r="M217" i="1"/>
  <c r="M218" i="1"/>
  <c r="M219" i="1"/>
  <c r="M220" i="1"/>
  <c r="M221" i="1"/>
  <c r="M222" i="1"/>
  <c r="M223" i="1"/>
  <c r="M224" i="1"/>
  <c r="M225" i="1"/>
  <c r="M226" i="1"/>
  <c r="M227" i="1"/>
  <c r="M228" i="1"/>
  <c r="M229" i="1"/>
  <c r="M230" i="1"/>
  <c r="M231" i="1"/>
  <c r="M232" i="1"/>
  <c r="M233" i="1"/>
  <c r="M234" i="1"/>
  <c r="M235" i="1"/>
  <c r="M236" i="1"/>
  <c r="M237" i="1"/>
  <c r="M238" i="1"/>
  <c r="M239" i="1"/>
  <c r="M240" i="1"/>
  <c r="M241" i="1"/>
  <c r="M242" i="1"/>
  <c r="M243" i="1"/>
  <c r="M244" i="1"/>
  <c r="M245" i="1"/>
  <c r="M246" i="1"/>
  <c r="M247" i="1"/>
  <c r="M248" i="1"/>
  <c r="M249" i="1"/>
  <c r="M250" i="1"/>
  <c r="M251" i="1"/>
  <c r="M252" i="1"/>
  <c r="M253" i="1"/>
  <c r="M254" i="1"/>
  <c r="M255" i="1"/>
  <c r="M256" i="1"/>
  <c r="M257" i="1"/>
  <c r="M258" i="1"/>
  <c r="M259" i="1"/>
  <c r="M260" i="1"/>
  <c r="M261" i="1"/>
  <c r="M262" i="1"/>
  <c r="M263" i="1"/>
  <c r="M264" i="1"/>
  <c r="M265" i="1"/>
  <c r="M266" i="1"/>
  <c r="M267" i="1"/>
  <c r="M268" i="1"/>
  <c r="M269" i="1"/>
  <c r="M270" i="1"/>
  <c r="M271" i="1"/>
  <c r="M272" i="1"/>
  <c r="M273" i="1"/>
  <c r="M274" i="1"/>
  <c r="M275" i="1"/>
  <c r="M276" i="1"/>
  <c r="M277" i="1"/>
  <c r="M278" i="1"/>
  <c r="M279" i="1"/>
  <c r="M280" i="1"/>
  <c r="M281" i="1"/>
  <c r="M282" i="1"/>
  <c r="M283" i="1"/>
  <c r="M284" i="1"/>
  <c r="M285" i="1"/>
  <c r="M286" i="1"/>
  <c r="M287" i="1"/>
  <c r="M288" i="1"/>
  <c r="M289" i="1"/>
  <c r="M290" i="1"/>
  <c r="M291" i="1"/>
  <c r="M292" i="1"/>
  <c r="M293" i="1"/>
  <c r="M294" i="1"/>
  <c r="M295" i="1"/>
  <c r="M296" i="1"/>
  <c r="M297" i="1"/>
  <c r="M298" i="1"/>
  <c r="M299" i="1"/>
  <c r="M300" i="1"/>
  <c r="M301" i="1"/>
  <c r="M302" i="1"/>
  <c r="M303" i="1"/>
  <c r="M304" i="1"/>
  <c r="M305" i="1"/>
  <c r="M306" i="1"/>
  <c r="M307" i="1"/>
  <c r="M308" i="1"/>
  <c r="M309" i="1"/>
  <c r="M310" i="1"/>
  <c r="M311" i="1"/>
  <c r="M312" i="1"/>
  <c r="M313" i="1"/>
  <c r="M314" i="1"/>
  <c r="M315" i="1"/>
  <c r="M316" i="1"/>
  <c r="M317" i="1"/>
  <c r="M318" i="1"/>
  <c r="M319" i="1"/>
  <c r="M320" i="1"/>
  <c r="M321" i="1"/>
  <c r="M322" i="1"/>
  <c r="M323" i="1"/>
  <c r="M324" i="1"/>
  <c r="M325" i="1"/>
  <c r="M326" i="1"/>
  <c r="M327" i="1"/>
  <c r="M328" i="1"/>
  <c r="M329" i="1"/>
  <c r="M330" i="1"/>
  <c r="M331" i="1"/>
  <c r="M332" i="1"/>
  <c r="M333" i="1"/>
  <c r="M334" i="1"/>
  <c r="M335" i="1"/>
  <c r="M336" i="1"/>
  <c r="M337" i="1"/>
  <c r="M338" i="1"/>
  <c r="M339" i="1"/>
  <c r="M340" i="1"/>
  <c r="M341" i="1"/>
  <c r="M342" i="1"/>
  <c r="M343" i="1"/>
  <c r="M344" i="1"/>
  <c r="M345" i="1"/>
  <c r="M346" i="1"/>
  <c r="M347" i="1"/>
  <c r="M348" i="1"/>
  <c r="M349" i="1"/>
  <c r="M350" i="1"/>
  <c r="M351" i="1"/>
  <c r="M352" i="1"/>
  <c r="M353" i="1"/>
  <c r="M354" i="1"/>
  <c r="M355" i="1"/>
  <c r="M356" i="1"/>
  <c r="M357" i="1"/>
  <c r="M358" i="1"/>
  <c r="M359" i="1"/>
  <c r="M360" i="1"/>
  <c r="M361" i="1"/>
  <c r="M362" i="1"/>
  <c r="M363" i="1"/>
  <c r="M364" i="1"/>
  <c r="M365" i="1"/>
  <c r="M366" i="1"/>
  <c r="M367" i="1"/>
  <c r="M368" i="1"/>
  <c r="M369" i="1"/>
  <c r="M370" i="1"/>
  <c r="M371" i="1"/>
  <c r="M372" i="1"/>
  <c r="M373" i="1"/>
  <c r="M374" i="1"/>
  <c r="M375" i="1"/>
  <c r="M376" i="1"/>
  <c r="M377" i="1"/>
  <c r="M378" i="1"/>
  <c r="M379" i="1"/>
  <c r="M380" i="1"/>
  <c r="M381" i="1"/>
  <c r="M382" i="1"/>
  <c r="M383" i="1"/>
  <c r="M384" i="1"/>
  <c r="M385" i="1"/>
  <c r="M386" i="1"/>
  <c r="M387" i="1"/>
  <c r="M388" i="1"/>
  <c r="M389" i="1"/>
  <c r="M390" i="1"/>
  <c r="M391" i="1"/>
  <c r="M392" i="1"/>
  <c r="M393" i="1"/>
  <c r="M394" i="1"/>
  <c r="M395" i="1"/>
  <c r="M396" i="1"/>
  <c r="M397" i="1"/>
  <c r="M398" i="1"/>
  <c r="M399" i="1"/>
  <c r="M400" i="1"/>
  <c r="M401" i="1"/>
  <c r="M402" i="1"/>
  <c r="M403" i="1"/>
  <c r="M404" i="1"/>
  <c r="M405" i="1"/>
  <c r="M406" i="1"/>
  <c r="M407" i="1"/>
  <c r="M408" i="1"/>
  <c r="M409" i="1"/>
  <c r="M410" i="1"/>
  <c r="M411" i="1"/>
  <c r="M412" i="1"/>
  <c r="M413" i="1"/>
  <c r="M414" i="1"/>
  <c r="M415" i="1"/>
  <c r="M416" i="1"/>
  <c r="M417" i="1"/>
  <c r="M418" i="1"/>
  <c r="M419" i="1"/>
  <c r="M420" i="1"/>
  <c r="M421" i="1"/>
  <c r="M422" i="1"/>
  <c r="M423" i="1"/>
  <c r="M424" i="1"/>
  <c r="M425" i="1"/>
  <c r="M426" i="1"/>
  <c r="M427" i="1"/>
  <c r="M428" i="1"/>
  <c r="M429" i="1"/>
  <c r="M430" i="1"/>
  <c r="M431" i="1"/>
  <c r="M432" i="1"/>
  <c r="M433" i="1"/>
  <c r="M434" i="1"/>
  <c r="M435" i="1"/>
  <c r="M436" i="1"/>
  <c r="M437" i="1"/>
  <c r="M438" i="1"/>
  <c r="M439" i="1"/>
  <c r="M440" i="1"/>
  <c r="M441" i="1"/>
  <c r="M442" i="1"/>
  <c r="M443" i="1"/>
  <c r="M444" i="1"/>
  <c r="M445" i="1"/>
  <c r="M446" i="1"/>
  <c r="M447" i="1"/>
  <c r="M448" i="1"/>
  <c r="M449" i="1"/>
  <c r="M450" i="1"/>
  <c r="M451" i="1"/>
  <c r="M452" i="1"/>
  <c r="M453" i="1"/>
  <c r="M454" i="1"/>
  <c r="M455" i="1"/>
  <c r="M456" i="1"/>
  <c r="M457" i="1"/>
  <c r="M458" i="1"/>
  <c r="M459" i="1"/>
  <c r="M460" i="1"/>
  <c r="M461" i="1"/>
  <c r="M462" i="1"/>
  <c r="M463" i="1"/>
  <c r="M464" i="1"/>
  <c r="M465" i="1"/>
  <c r="M466" i="1"/>
  <c r="M467" i="1"/>
  <c r="M468" i="1"/>
  <c r="M469" i="1"/>
  <c r="M470" i="1"/>
  <c r="M471" i="1"/>
  <c r="M472" i="1"/>
  <c r="M473" i="1"/>
  <c r="M474" i="1"/>
  <c r="M475" i="1"/>
  <c r="M476" i="1"/>
  <c r="M477" i="1"/>
  <c r="M478" i="1"/>
  <c r="M479" i="1"/>
  <c r="M480" i="1"/>
  <c r="M481" i="1"/>
  <c r="M482" i="1"/>
  <c r="M483" i="1"/>
  <c r="M484" i="1"/>
  <c r="M485" i="1"/>
  <c r="M486" i="1"/>
  <c r="M487" i="1"/>
  <c r="M488" i="1"/>
  <c r="M489" i="1"/>
  <c r="M490" i="1"/>
  <c r="M491" i="1"/>
  <c r="M492" i="1"/>
  <c r="M493" i="1"/>
  <c r="M494" i="1"/>
  <c r="M495" i="1"/>
  <c r="M496" i="1"/>
  <c r="M497" i="1"/>
  <c r="M498" i="1"/>
  <c r="M499" i="1"/>
  <c r="M500" i="1"/>
  <c r="M501" i="1"/>
  <c r="M502" i="1"/>
  <c r="M503" i="1"/>
  <c r="M504" i="1"/>
  <c r="M505" i="1"/>
  <c r="M506" i="1"/>
  <c r="M507" i="1"/>
  <c r="M508" i="1"/>
  <c r="M509" i="1"/>
  <c r="M510" i="1"/>
  <c r="M511" i="1"/>
  <c r="M512" i="1"/>
  <c r="M513" i="1"/>
  <c r="M514" i="1"/>
  <c r="M515" i="1"/>
  <c r="M516" i="1"/>
  <c r="M517" i="1"/>
  <c r="M518" i="1"/>
  <c r="M519" i="1"/>
  <c r="M520" i="1"/>
  <c r="M521" i="1"/>
  <c r="M522" i="1"/>
  <c r="M523" i="1"/>
  <c r="M524" i="1"/>
  <c r="M525" i="1"/>
  <c r="M526" i="1"/>
  <c r="M527" i="1"/>
  <c r="M528" i="1"/>
  <c r="M529" i="1"/>
  <c r="M530" i="1"/>
  <c r="M531" i="1"/>
  <c r="M532" i="1"/>
  <c r="M533" i="1"/>
  <c r="M534" i="1"/>
  <c r="M535" i="1"/>
  <c r="M536" i="1"/>
  <c r="M537" i="1"/>
  <c r="M538" i="1"/>
  <c r="M539" i="1"/>
  <c r="M540" i="1"/>
  <c r="M541" i="1"/>
  <c r="M542" i="1"/>
  <c r="M543" i="1"/>
  <c r="M544" i="1"/>
  <c r="M545" i="1"/>
  <c r="M546" i="1"/>
  <c r="M547" i="1"/>
  <c r="M548" i="1"/>
  <c r="M549" i="1"/>
  <c r="M550" i="1"/>
  <c r="M551" i="1"/>
  <c r="M552" i="1"/>
  <c r="M553" i="1"/>
  <c r="M554" i="1"/>
  <c r="M555" i="1"/>
  <c r="M556" i="1"/>
  <c r="M557" i="1"/>
  <c r="M558" i="1"/>
  <c r="M559" i="1"/>
  <c r="M560" i="1"/>
  <c r="M561" i="1"/>
  <c r="M562" i="1"/>
  <c r="M563" i="1"/>
  <c r="M564" i="1"/>
  <c r="M565" i="1"/>
  <c r="M566" i="1"/>
  <c r="M567" i="1"/>
  <c r="M568" i="1"/>
  <c r="M569" i="1"/>
  <c r="M570" i="1"/>
  <c r="M571" i="1"/>
  <c r="M572" i="1"/>
  <c r="M573" i="1"/>
  <c r="M574" i="1"/>
  <c r="M575" i="1"/>
  <c r="M576" i="1"/>
  <c r="M577" i="1"/>
  <c r="M578" i="1"/>
  <c r="M579" i="1"/>
  <c r="M580" i="1"/>
  <c r="M581" i="1"/>
  <c r="M582" i="1"/>
  <c r="M583" i="1"/>
  <c r="M584" i="1"/>
  <c r="M585" i="1"/>
  <c r="M586" i="1"/>
  <c r="M587" i="1"/>
  <c r="M588" i="1"/>
  <c r="M589" i="1"/>
  <c r="M590" i="1"/>
  <c r="M591" i="1"/>
  <c r="M592" i="1"/>
  <c r="M593" i="1"/>
  <c r="M594" i="1"/>
  <c r="M595" i="1"/>
  <c r="M596" i="1"/>
  <c r="M597" i="1"/>
  <c r="M598" i="1"/>
  <c r="M599" i="1"/>
  <c r="M600" i="1"/>
  <c r="M601" i="1"/>
  <c r="M602" i="1"/>
  <c r="M603" i="1"/>
  <c r="M604" i="1"/>
  <c r="M605" i="1"/>
  <c r="M606" i="1"/>
  <c r="M607" i="1"/>
  <c r="M608" i="1"/>
  <c r="M609" i="1"/>
  <c r="M610" i="1"/>
  <c r="M611" i="1"/>
  <c r="M612" i="1"/>
  <c r="M613" i="1"/>
  <c r="M614" i="1"/>
  <c r="M615" i="1"/>
  <c r="M616" i="1"/>
  <c r="M617" i="1"/>
  <c r="M618" i="1"/>
  <c r="M619" i="1"/>
  <c r="M620" i="1"/>
  <c r="M621" i="1"/>
  <c r="M622" i="1"/>
  <c r="M623" i="1"/>
  <c r="M624" i="1"/>
  <c r="M625" i="1"/>
  <c r="M626" i="1"/>
  <c r="M627" i="1"/>
  <c r="M628" i="1"/>
  <c r="M629" i="1"/>
  <c r="M630" i="1"/>
  <c r="M631" i="1"/>
  <c r="M632" i="1"/>
  <c r="M633" i="1"/>
  <c r="M634" i="1"/>
  <c r="M635" i="1"/>
  <c r="M636" i="1"/>
  <c r="M637" i="1"/>
  <c r="M638" i="1"/>
  <c r="M639" i="1"/>
  <c r="M640" i="1"/>
  <c r="M641" i="1"/>
  <c r="M642" i="1"/>
  <c r="M643" i="1"/>
  <c r="M644" i="1"/>
  <c r="M645" i="1"/>
  <c r="M646" i="1"/>
  <c r="M647" i="1"/>
  <c r="M648" i="1"/>
  <c r="M649" i="1"/>
  <c r="M650" i="1"/>
  <c r="M651" i="1"/>
  <c r="M652" i="1"/>
  <c r="M653" i="1"/>
  <c r="M654" i="1"/>
  <c r="M655" i="1"/>
  <c r="M656" i="1"/>
  <c r="M657" i="1"/>
  <c r="M658" i="1"/>
  <c r="M659" i="1"/>
  <c r="M660" i="1"/>
  <c r="M661" i="1"/>
  <c r="M662" i="1"/>
  <c r="M663" i="1"/>
  <c r="M664" i="1"/>
  <c r="M665" i="1"/>
  <c r="M666" i="1"/>
  <c r="M667" i="1"/>
  <c r="M668" i="1"/>
  <c r="M669" i="1"/>
  <c r="M670" i="1"/>
  <c r="M671" i="1"/>
  <c r="M672" i="1"/>
  <c r="M673" i="1"/>
  <c r="M674" i="1"/>
  <c r="M675" i="1"/>
  <c r="M676" i="1"/>
  <c r="M677" i="1"/>
  <c r="M678" i="1"/>
  <c r="M679" i="1"/>
  <c r="M680" i="1"/>
  <c r="M681" i="1"/>
  <c r="M682" i="1"/>
  <c r="M683" i="1"/>
  <c r="M684" i="1"/>
  <c r="M685" i="1"/>
  <c r="M686" i="1"/>
  <c r="M687" i="1"/>
  <c r="M688" i="1"/>
  <c r="M689" i="1"/>
  <c r="M690" i="1"/>
  <c r="M691" i="1"/>
  <c r="M692" i="1"/>
  <c r="M693" i="1"/>
  <c r="M694" i="1"/>
  <c r="M695" i="1"/>
  <c r="M696" i="1"/>
  <c r="M697" i="1"/>
  <c r="M698" i="1"/>
  <c r="M699" i="1"/>
  <c r="M700" i="1"/>
  <c r="M701" i="1"/>
  <c r="M702" i="1"/>
  <c r="M703" i="1"/>
  <c r="M704" i="1"/>
  <c r="M705" i="1"/>
  <c r="M706" i="1"/>
  <c r="M707" i="1"/>
  <c r="M708" i="1"/>
  <c r="M709" i="1"/>
  <c r="M710" i="1"/>
  <c r="M711" i="1"/>
  <c r="M712" i="1"/>
  <c r="M713" i="1"/>
  <c r="M714" i="1"/>
  <c r="M715" i="1"/>
  <c r="M716" i="1"/>
  <c r="M717" i="1"/>
  <c r="M718" i="1"/>
  <c r="M719" i="1"/>
  <c r="M720" i="1"/>
  <c r="M721" i="1"/>
  <c r="M722" i="1"/>
  <c r="M723" i="1"/>
  <c r="M724" i="1"/>
  <c r="M725" i="1"/>
  <c r="M726" i="1"/>
  <c r="M727" i="1"/>
  <c r="M728" i="1"/>
  <c r="M729" i="1"/>
  <c r="M730" i="1"/>
  <c r="M731" i="1"/>
  <c r="M732" i="1"/>
  <c r="M733" i="1"/>
  <c r="M734" i="1"/>
  <c r="M735" i="1"/>
  <c r="M736" i="1"/>
  <c r="M737" i="1"/>
  <c r="M738" i="1"/>
  <c r="M739" i="1"/>
  <c r="M740" i="1"/>
  <c r="M741" i="1"/>
  <c r="M742" i="1"/>
  <c r="M743" i="1"/>
  <c r="M744" i="1"/>
  <c r="M745" i="1"/>
  <c r="M746" i="1"/>
  <c r="M747" i="1"/>
  <c r="M748" i="1"/>
  <c r="M749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2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4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5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7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8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L380" i="1"/>
  <c r="L381" i="1"/>
  <c r="L382" i="1"/>
  <c r="L383" i="1"/>
  <c r="L384" i="1"/>
  <c r="L385" i="1"/>
  <c r="L386" i="1"/>
  <c r="L387" i="1"/>
  <c r="L388" i="1"/>
  <c r="L389" i="1"/>
  <c r="L390" i="1"/>
  <c r="L391" i="1"/>
  <c r="L392" i="1"/>
  <c r="L393" i="1"/>
  <c r="L394" i="1"/>
  <c r="L395" i="1"/>
  <c r="L396" i="1"/>
  <c r="L397" i="1"/>
  <c r="L398" i="1"/>
  <c r="L399" i="1"/>
  <c r="L400" i="1"/>
  <c r="L401" i="1"/>
  <c r="L402" i="1"/>
  <c r="L403" i="1"/>
  <c r="L404" i="1"/>
  <c r="L405" i="1"/>
  <c r="L406" i="1"/>
  <c r="L407" i="1"/>
  <c r="L408" i="1"/>
  <c r="L409" i="1"/>
  <c r="L410" i="1"/>
  <c r="L411" i="1"/>
  <c r="L412" i="1"/>
  <c r="L413" i="1"/>
  <c r="L414" i="1"/>
  <c r="L415" i="1"/>
  <c r="L416" i="1"/>
  <c r="L417" i="1"/>
  <c r="L418" i="1"/>
  <c r="L419" i="1"/>
  <c r="L420" i="1"/>
  <c r="L421" i="1"/>
  <c r="L422" i="1"/>
  <c r="L423" i="1"/>
  <c r="L424" i="1"/>
  <c r="L425" i="1"/>
  <c r="L426" i="1"/>
  <c r="L427" i="1"/>
  <c r="L428" i="1"/>
  <c r="L429" i="1"/>
  <c r="L430" i="1"/>
  <c r="L431" i="1"/>
  <c r="L432" i="1"/>
  <c r="L433" i="1"/>
  <c r="L434" i="1"/>
  <c r="L435" i="1"/>
  <c r="L436" i="1"/>
  <c r="L437" i="1"/>
  <c r="L438" i="1"/>
  <c r="L439" i="1"/>
  <c r="L440" i="1"/>
  <c r="L441" i="1"/>
  <c r="L442" i="1"/>
  <c r="L443" i="1"/>
  <c r="L444" i="1"/>
  <c r="L445" i="1"/>
  <c r="L446" i="1"/>
  <c r="L447" i="1"/>
  <c r="L448" i="1"/>
  <c r="L449" i="1"/>
  <c r="L450" i="1"/>
  <c r="L451" i="1"/>
  <c r="L452" i="1"/>
  <c r="L453" i="1"/>
  <c r="L454" i="1"/>
  <c r="L455" i="1"/>
  <c r="L456" i="1"/>
  <c r="L457" i="1"/>
  <c r="L458" i="1"/>
  <c r="L459" i="1"/>
  <c r="L460" i="1"/>
  <c r="L461" i="1"/>
  <c r="L462" i="1"/>
  <c r="L463" i="1"/>
  <c r="L464" i="1"/>
  <c r="L465" i="1"/>
  <c r="L466" i="1"/>
  <c r="L467" i="1"/>
  <c r="L468" i="1"/>
  <c r="L469" i="1"/>
  <c r="L470" i="1"/>
  <c r="L471" i="1"/>
  <c r="L472" i="1"/>
  <c r="L473" i="1"/>
  <c r="L474" i="1"/>
  <c r="L475" i="1"/>
  <c r="L476" i="1"/>
  <c r="L477" i="1"/>
  <c r="L478" i="1"/>
  <c r="L479" i="1"/>
  <c r="L480" i="1"/>
  <c r="L481" i="1"/>
  <c r="L482" i="1"/>
  <c r="L483" i="1"/>
  <c r="L484" i="1"/>
  <c r="L485" i="1"/>
  <c r="L486" i="1"/>
  <c r="L487" i="1"/>
  <c r="L488" i="1"/>
  <c r="L489" i="1"/>
  <c r="L490" i="1"/>
  <c r="L491" i="1"/>
  <c r="L492" i="1"/>
  <c r="L493" i="1"/>
  <c r="L494" i="1"/>
  <c r="L495" i="1"/>
  <c r="L496" i="1"/>
  <c r="L497" i="1"/>
  <c r="L498" i="1"/>
  <c r="L499" i="1"/>
  <c r="L500" i="1"/>
  <c r="L501" i="1"/>
  <c r="L502" i="1"/>
  <c r="L503" i="1"/>
  <c r="L504" i="1"/>
  <c r="L505" i="1"/>
  <c r="L506" i="1"/>
  <c r="L507" i="1"/>
  <c r="L508" i="1"/>
  <c r="L509" i="1"/>
  <c r="L510" i="1"/>
  <c r="L511" i="1"/>
  <c r="L512" i="1"/>
  <c r="L513" i="1"/>
  <c r="L514" i="1"/>
  <c r="L515" i="1"/>
  <c r="L516" i="1"/>
  <c r="L517" i="1"/>
  <c r="L518" i="1"/>
  <c r="L519" i="1"/>
  <c r="L520" i="1"/>
  <c r="L521" i="1"/>
  <c r="L522" i="1"/>
  <c r="L523" i="1"/>
  <c r="L524" i="1"/>
  <c r="L525" i="1"/>
  <c r="L526" i="1"/>
  <c r="L527" i="1"/>
  <c r="L528" i="1"/>
  <c r="L529" i="1"/>
  <c r="L530" i="1"/>
  <c r="L531" i="1"/>
  <c r="L532" i="1"/>
  <c r="L533" i="1"/>
  <c r="L534" i="1"/>
  <c r="L535" i="1"/>
  <c r="L536" i="1"/>
  <c r="L537" i="1"/>
  <c r="L538" i="1"/>
  <c r="L539" i="1"/>
  <c r="L540" i="1"/>
  <c r="L541" i="1"/>
  <c r="L542" i="1"/>
  <c r="L543" i="1"/>
  <c r="L544" i="1"/>
  <c r="L545" i="1"/>
  <c r="L546" i="1"/>
  <c r="L547" i="1"/>
  <c r="L548" i="1"/>
  <c r="L549" i="1"/>
  <c r="L550" i="1"/>
  <c r="L551" i="1"/>
  <c r="L552" i="1"/>
  <c r="L553" i="1"/>
  <c r="L554" i="1"/>
  <c r="L555" i="1"/>
  <c r="L556" i="1"/>
  <c r="L557" i="1"/>
  <c r="L558" i="1"/>
  <c r="L559" i="1"/>
  <c r="L560" i="1"/>
  <c r="L561" i="1"/>
  <c r="L562" i="1"/>
  <c r="L563" i="1"/>
  <c r="L564" i="1"/>
  <c r="L565" i="1"/>
  <c r="L566" i="1"/>
  <c r="L567" i="1"/>
  <c r="L568" i="1"/>
  <c r="L569" i="1"/>
  <c r="L570" i="1"/>
  <c r="L571" i="1"/>
  <c r="L572" i="1"/>
  <c r="L573" i="1"/>
  <c r="L574" i="1"/>
  <c r="L575" i="1"/>
  <c r="L576" i="1"/>
  <c r="L577" i="1"/>
  <c r="L578" i="1"/>
  <c r="L579" i="1"/>
  <c r="L580" i="1"/>
  <c r="L581" i="1"/>
  <c r="L582" i="1"/>
  <c r="L583" i="1"/>
  <c r="L584" i="1"/>
  <c r="L585" i="1"/>
  <c r="L586" i="1"/>
  <c r="L587" i="1"/>
  <c r="L588" i="1"/>
  <c r="L589" i="1"/>
  <c r="L590" i="1"/>
  <c r="L591" i="1"/>
  <c r="L592" i="1"/>
  <c r="L593" i="1"/>
  <c r="L594" i="1"/>
  <c r="L595" i="1"/>
  <c r="L596" i="1"/>
  <c r="L597" i="1"/>
  <c r="L598" i="1"/>
  <c r="L599" i="1"/>
  <c r="L600" i="1"/>
  <c r="L601" i="1"/>
  <c r="L602" i="1"/>
  <c r="L603" i="1"/>
  <c r="L604" i="1"/>
  <c r="L605" i="1"/>
  <c r="L606" i="1"/>
  <c r="L607" i="1"/>
  <c r="L608" i="1"/>
  <c r="L609" i="1"/>
  <c r="L610" i="1"/>
  <c r="L611" i="1"/>
  <c r="L612" i="1"/>
  <c r="L613" i="1"/>
  <c r="L614" i="1"/>
  <c r="L615" i="1"/>
  <c r="L616" i="1"/>
  <c r="L617" i="1"/>
  <c r="L618" i="1"/>
  <c r="L619" i="1"/>
  <c r="L620" i="1"/>
  <c r="L621" i="1"/>
  <c r="L622" i="1"/>
  <c r="L623" i="1"/>
  <c r="L624" i="1"/>
  <c r="L625" i="1"/>
  <c r="L626" i="1"/>
  <c r="L627" i="1"/>
  <c r="L628" i="1"/>
  <c r="L629" i="1"/>
  <c r="L630" i="1"/>
  <c r="L631" i="1"/>
  <c r="L632" i="1"/>
  <c r="L633" i="1"/>
  <c r="L634" i="1"/>
  <c r="L635" i="1"/>
  <c r="L636" i="1"/>
  <c r="L637" i="1"/>
  <c r="L638" i="1"/>
  <c r="L639" i="1"/>
  <c r="L640" i="1"/>
  <c r="L641" i="1"/>
  <c r="L642" i="1"/>
  <c r="L643" i="1"/>
  <c r="L644" i="1"/>
  <c r="L645" i="1"/>
  <c r="L646" i="1"/>
  <c r="L647" i="1"/>
  <c r="L648" i="1"/>
  <c r="L649" i="1"/>
  <c r="L650" i="1"/>
  <c r="L651" i="1"/>
  <c r="L652" i="1"/>
  <c r="L653" i="1"/>
  <c r="L654" i="1"/>
  <c r="L655" i="1"/>
  <c r="L656" i="1"/>
  <c r="L657" i="1"/>
  <c r="L658" i="1"/>
  <c r="L659" i="1"/>
  <c r="L660" i="1"/>
  <c r="L661" i="1"/>
  <c r="L662" i="1"/>
  <c r="L663" i="1"/>
  <c r="L664" i="1"/>
  <c r="L665" i="1"/>
  <c r="L666" i="1"/>
  <c r="L667" i="1"/>
  <c r="L668" i="1"/>
  <c r="L669" i="1"/>
  <c r="L670" i="1"/>
  <c r="L671" i="1"/>
  <c r="L672" i="1"/>
  <c r="L673" i="1"/>
  <c r="L674" i="1"/>
  <c r="L675" i="1"/>
  <c r="L676" i="1"/>
  <c r="L677" i="1"/>
  <c r="L678" i="1"/>
  <c r="L679" i="1"/>
  <c r="L680" i="1"/>
  <c r="L681" i="1"/>
  <c r="L682" i="1"/>
  <c r="L683" i="1"/>
  <c r="L684" i="1"/>
  <c r="L685" i="1"/>
  <c r="L686" i="1"/>
  <c r="L687" i="1"/>
  <c r="L688" i="1"/>
  <c r="L689" i="1"/>
  <c r="L690" i="1"/>
  <c r="L691" i="1"/>
  <c r="L692" i="1"/>
  <c r="L693" i="1"/>
  <c r="L694" i="1"/>
  <c r="L695" i="1"/>
  <c r="L696" i="1"/>
  <c r="L697" i="1"/>
  <c r="L698" i="1"/>
  <c r="L699" i="1"/>
  <c r="L700" i="1"/>
  <c r="L701" i="1"/>
  <c r="L702" i="1"/>
  <c r="L703" i="1"/>
  <c r="L704" i="1"/>
  <c r="L705" i="1"/>
  <c r="L706" i="1"/>
  <c r="L707" i="1"/>
  <c r="L708" i="1"/>
  <c r="L709" i="1"/>
  <c r="L710" i="1"/>
  <c r="L711" i="1"/>
  <c r="L712" i="1"/>
  <c r="L713" i="1"/>
  <c r="L714" i="1"/>
  <c r="L715" i="1"/>
  <c r="L716" i="1"/>
  <c r="L717" i="1"/>
  <c r="L718" i="1"/>
  <c r="L719" i="1"/>
  <c r="L720" i="1"/>
  <c r="L721" i="1"/>
  <c r="L722" i="1"/>
  <c r="L723" i="1"/>
  <c r="L724" i="1"/>
  <c r="L725" i="1"/>
  <c r="L726" i="1"/>
  <c r="L727" i="1"/>
  <c r="L728" i="1"/>
  <c r="L729" i="1"/>
  <c r="L730" i="1"/>
  <c r="L731" i="1"/>
  <c r="L732" i="1"/>
  <c r="L733" i="1"/>
  <c r="L734" i="1"/>
  <c r="L735" i="1"/>
  <c r="L736" i="1"/>
  <c r="L737" i="1"/>
  <c r="L738" i="1"/>
  <c r="L739" i="1"/>
  <c r="L740" i="1"/>
  <c r="L741" i="1"/>
  <c r="L742" i="1"/>
  <c r="L743" i="1"/>
  <c r="L744" i="1"/>
  <c r="L745" i="1"/>
  <c r="L746" i="1"/>
  <c r="L747" i="1"/>
  <c r="L748" i="1"/>
  <c r="L749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K377" i="1"/>
  <c r="K378" i="1"/>
  <c r="K379" i="1"/>
  <c r="K380" i="1"/>
  <c r="K381" i="1"/>
  <c r="K382" i="1"/>
  <c r="K383" i="1"/>
  <c r="K384" i="1"/>
  <c r="K385" i="1"/>
  <c r="K386" i="1"/>
  <c r="K387" i="1"/>
  <c r="K388" i="1"/>
  <c r="K389" i="1"/>
  <c r="K390" i="1"/>
  <c r="K391" i="1"/>
  <c r="K392" i="1"/>
  <c r="K393" i="1"/>
  <c r="K394" i="1"/>
  <c r="K395" i="1"/>
  <c r="K396" i="1"/>
  <c r="K397" i="1"/>
  <c r="K398" i="1"/>
  <c r="K399" i="1"/>
  <c r="K400" i="1"/>
  <c r="K401" i="1"/>
  <c r="K402" i="1"/>
  <c r="K403" i="1"/>
  <c r="K404" i="1"/>
  <c r="K405" i="1"/>
  <c r="K406" i="1"/>
  <c r="K407" i="1"/>
  <c r="K408" i="1"/>
  <c r="K409" i="1"/>
  <c r="K410" i="1"/>
  <c r="K411" i="1"/>
  <c r="K412" i="1"/>
  <c r="K413" i="1"/>
  <c r="K414" i="1"/>
  <c r="K415" i="1"/>
  <c r="K416" i="1"/>
  <c r="K417" i="1"/>
  <c r="K418" i="1"/>
  <c r="K419" i="1"/>
  <c r="K420" i="1"/>
  <c r="K421" i="1"/>
  <c r="K422" i="1"/>
  <c r="K423" i="1"/>
  <c r="K424" i="1"/>
  <c r="K425" i="1"/>
  <c r="K426" i="1"/>
  <c r="K427" i="1"/>
  <c r="K428" i="1"/>
  <c r="K429" i="1"/>
  <c r="K430" i="1"/>
  <c r="K431" i="1"/>
  <c r="K432" i="1"/>
  <c r="K433" i="1"/>
  <c r="K434" i="1"/>
  <c r="K435" i="1"/>
  <c r="K436" i="1"/>
  <c r="K437" i="1"/>
  <c r="K438" i="1"/>
  <c r="K439" i="1"/>
  <c r="K440" i="1"/>
  <c r="K441" i="1"/>
  <c r="K442" i="1"/>
  <c r="K443" i="1"/>
  <c r="K444" i="1"/>
  <c r="K445" i="1"/>
  <c r="K446" i="1"/>
  <c r="K447" i="1"/>
  <c r="K448" i="1"/>
  <c r="K449" i="1"/>
  <c r="K450" i="1"/>
  <c r="K451" i="1"/>
  <c r="K452" i="1"/>
  <c r="K453" i="1"/>
  <c r="K454" i="1"/>
  <c r="K455" i="1"/>
  <c r="K456" i="1"/>
  <c r="K457" i="1"/>
  <c r="K458" i="1"/>
  <c r="K459" i="1"/>
  <c r="K460" i="1"/>
  <c r="K461" i="1"/>
  <c r="K462" i="1"/>
  <c r="K463" i="1"/>
  <c r="K464" i="1"/>
  <c r="K465" i="1"/>
  <c r="K466" i="1"/>
  <c r="K467" i="1"/>
  <c r="K468" i="1"/>
  <c r="K469" i="1"/>
  <c r="K470" i="1"/>
  <c r="K471" i="1"/>
  <c r="K472" i="1"/>
  <c r="K473" i="1"/>
  <c r="K474" i="1"/>
  <c r="K475" i="1"/>
  <c r="K476" i="1"/>
  <c r="K477" i="1"/>
  <c r="K478" i="1"/>
  <c r="K479" i="1"/>
  <c r="K480" i="1"/>
  <c r="K481" i="1"/>
  <c r="K482" i="1"/>
  <c r="K483" i="1"/>
  <c r="K484" i="1"/>
  <c r="K485" i="1"/>
  <c r="K486" i="1"/>
  <c r="K487" i="1"/>
  <c r="K488" i="1"/>
  <c r="K489" i="1"/>
  <c r="K490" i="1"/>
  <c r="K491" i="1"/>
  <c r="K492" i="1"/>
  <c r="K493" i="1"/>
  <c r="K494" i="1"/>
  <c r="K495" i="1"/>
  <c r="K496" i="1"/>
  <c r="K497" i="1"/>
  <c r="K498" i="1"/>
  <c r="K499" i="1"/>
  <c r="K500" i="1"/>
  <c r="K501" i="1"/>
  <c r="K502" i="1"/>
  <c r="K503" i="1"/>
  <c r="K504" i="1"/>
  <c r="K505" i="1"/>
  <c r="K506" i="1"/>
  <c r="K507" i="1"/>
  <c r="K508" i="1"/>
  <c r="K509" i="1"/>
  <c r="K510" i="1"/>
  <c r="K511" i="1"/>
  <c r="K512" i="1"/>
  <c r="K513" i="1"/>
  <c r="K514" i="1"/>
  <c r="K515" i="1"/>
  <c r="K516" i="1"/>
  <c r="K517" i="1"/>
  <c r="K518" i="1"/>
  <c r="K519" i="1"/>
  <c r="K520" i="1"/>
  <c r="K521" i="1"/>
  <c r="K522" i="1"/>
  <c r="K523" i="1"/>
  <c r="K524" i="1"/>
  <c r="K525" i="1"/>
  <c r="K526" i="1"/>
  <c r="K527" i="1"/>
  <c r="K528" i="1"/>
  <c r="K529" i="1"/>
  <c r="K530" i="1"/>
  <c r="K531" i="1"/>
  <c r="K532" i="1"/>
  <c r="K533" i="1"/>
  <c r="K534" i="1"/>
  <c r="K535" i="1"/>
  <c r="K536" i="1"/>
  <c r="K537" i="1"/>
  <c r="K538" i="1"/>
  <c r="K539" i="1"/>
  <c r="K540" i="1"/>
  <c r="K541" i="1"/>
  <c r="K542" i="1"/>
  <c r="K543" i="1"/>
  <c r="K544" i="1"/>
  <c r="K545" i="1"/>
  <c r="K546" i="1"/>
  <c r="K547" i="1"/>
  <c r="K548" i="1"/>
  <c r="K549" i="1"/>
  <c r="K550" i="1"/>
  <c r="K551" i="1"/>
  <c r="K552" i="1"/>
  <c r="K553" i="1"/>
  <c r="K554" i="1"/>
  <c r="K555" i="1"/>
  <c r="K556" i="1"/>
  <c r="K557" i="1"/>
  <c r="K558" i="1"/>
  <c r="K559" i="1"/>
  <c r="K560" i="1"/>
  <c r="K561" i="1"/>
  <c r="K562" i="1"/>
  <c r="K563" i="1"/>
  <c r="K564" i="1"/>
  <c r="K565" i="1"/>
  <c r="K566" i="1"/>
  <c r="K567" i="1"/>
  <c r="K568" i="1"/>
  <c r="K569" i="1"/>
  <c r="K570" i="1"/>
  <c r="K571" i="1"/>
  <c r="K572" i="1"/>
  <c r="K573" i="1"/>
  <c r="K574" i="1"/>
  <c r="K575" i="1"/>
  <c r="K576" i="1"/>
  <c r="K577" i="1"/>
  <c r="K578" i="1"/>
  <c r="K579" i="1"/>
  <c r="K580" i="1"/>
  <c r="K581" i="1"/>
  <c r="K582" i="1"/>
  <c r="K583" i="1"/>
  <c r="K584" i="1"/>
  <c r="K585" i="1"/>
  <c r="K586" i="1"/>
  <c r="K587" i="1"/>
  <c r="K588" i="1"/>
  <c r="K589" i="1"/>
  <c r="K590" i="1"/>
  <c r="K591" i="1"/>
  <c r="K592" i="1"/>
  <c r="K593" i="1"/>
  <c r="K594" i="1"/>
  <c r="K595" i="1"/>
  <c r="K596" i="1"/>
  <c r="K597" i="1"/>
  <c r="K598" i="1"/>
  <c r="K599" i="1"/>
  <c r="K600" i="1"/>
  <c r="K601" i="1"/>
  <c r="K602" i="1"/>
  <c r="K603" i="1"/>
  <c r="K604" i="1"/>
  <c r="K605" i="1"/>
  <c r="K606" i="1"/>
  <c r="K607" i="1"/>
  <c r="K608" i="1"/>
  <c r="K609" i="1"/>
  <c r="K610" i="1"/>
  <c r="K611" i="1"/>
  <c r="K612" i="1"/>
  <c r="K613" i="1"/>
  <c r="K614" i="1"/>
  <c r="K615" i="1"/>
  <c r="K616" i="1"/>
  <c r="K617" i="1"/>
  <c r="K618" i="1"/>
  <c r="K619" i="1"/>
  <c r="K620" i="1"/>
  <c r="K621" i="1"/>
  <c r="K622" i="1"/>
  <c r="K623" i="1"/>
  <c r="K624" i="1"/>
  <c r="K625" i="1"/>
  <c r="K626" i="1"/>
  <c r="K627" i="1"/>
  <c r="K628" i="1"/>
  <c r="K629" i="1"/>
  <c r="K630" i="1"/>
  <c r="K631" i="1"/>
  <c r="K632" i="1"/>
  <c r="K633" i="1"/>
  <c r="K634" i="1"/>
  <c r="K635" i="1"/>
  <c r="K636" i="1"/>
  <c r="K637" i="1"/>
  <c r="K638" i="1"/>
  <c r="K639" i="1"/>
  <c r="K640" i="1"/>
  <c r="K641" i="1"/>
  <c r="K642" i="1"/>
  <c r="K643" i="1"/>
  <c r="K644" i="1"/>
  <c r="K645" i="1"/>
  <c r="K646" i="1"/>
  <c r="K647" i="1"/>
  <c r="K648" i="1"/>
  <c r="K649" i="1"/>
  <c r="K650" i="1"/>
  <c r="K651" i="1"/>
  <c r="K652" i="1"/>
  <c r="K653" i="1"/>
  <c r="K654" i="1"/>
  <c r="K655" i="1"/>
  <c r="K656" i="1"/>
  <c r="K657" i="1"/>
  <c r="K658" i="1"/>
  <c r="K659" i="1"/>
  <c r="K660" i="1"/>
  <c r="K661" i="1"/>
  <c r="K662" i="1"/>
  <c r="K663" i="1"/>
  <c r="K664" i="1"/>
  <c r="K665" i="1"/>
  <c r="K666" i="1"/>
  <c r="K667" i="1"/>
  <c r="K668" i="1"/>
  <c r="K669" i="1"/>
  <c r="K670" i="1"/>
  <c r="K671" i="1"/>
  <c r="K672" i="1"/>
  <c r="K673" i="1"/>
  <c r="K674" i="1"/>
  <c r="K675" i="1"/>
  <c r="K676" i="1"/>
  <c r="K677" i="1"/>
  <c r="K678" i="1"/>
  <c r="K679" i="1"/>
  <c r="K680" i="1"/>
  <c r="K681" i="1"/>
  <c r="K682" i="1"/>
  <c r="K683" i="1"/>
  <c r="K684" i="1"/>
  <c r="K685" i="1"/>
  <c r="K686" i="1"/>
  <c r="K687" i="1"/>
  <c r="K688" i="1"/>
  <c r="K689" i="1"/>
  <c r="K690" i="1"/>
  <c r="K691" i="1"/>
  <c r="K692" i="1"/>
  <c r="K693" i="1"/>
  <c r="K694" i="1"/>
  <c r="K695" i="1"/>
  <c r="K696" i="1"/>
  <c r="K697" i="1"/>
  <c r="K698" i="1"/>
  <c r="K699" i="1"/>
  <c r="K700" i="1"/>
  <c r="K701" i="1"/>
  <c r="K702" i="1"/>
  <c r="K703" i="1"/>
  <c r="K704" i="1"/>
  <c r="K705" i="1"/>
  <c r="K706" i="1"/>
  <c r="K707" i="1"/>
  <c r="K708" i="1"/>
  <c r="K709" i="1"/>
  <c r="K710" i="1"/>
  <c r="K711" i="1"/>
  <c r="K712" i="1"/>
  <c r="K713" i="1"/>
  <c r="K714" i="1"/>
  <c r="K715" i="1"/>
  <c r="K716" i="1"/>
  <c r="K717" i="1"/>
  <c r="K718" i="1"/>
  <c r="K719" i="1"/>
  <c r="K720" i="1"/>
  <c r="K721" i="1"/>
  <c r="K722" i="1"/>
  <c r="K723" i="1"/>
  <c r="K724" i="1"/>
  <c r="K725" i="1"/>
  <c r="K726" i="1"/>
  <c r="K727" i="1"/>
  <c r="K728" i="1"/>
  <c r="K729" i="1"/>
  <c r="K730" i="1"/>
  <c r="K731" i="1"/>
  <c r="K732" i="1"/>
  <c r="K733" i="1"/>
  <c r="K734" i="1"/>
  <c r="K735" i="1"/>
  <c r="K736" i="1"/>
  <c r="K737" i="1"/>
  <c r="K738" i="1"/>
  <c r="K739" i="1"/>
  <c r="K740" i="1"/>
  <c r="K741" i="1"/>
  <c r="K742" i="1"/>
  <c r="K743" i="1"/>
  <c r="K744" i="1"/>
  <c r="K745" i="1"/>
  <c r="K746" i="1"/>
  <c r="K747" i="1"/>
  <c r="K748" i="1"/>
  <c r="K749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10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29" i="1"/>
  <c r="J430" i="1"/>
  <c r="J431" i="1"/>
  <c r="J432" i="1"/>
  <c r="J433" i="1"/>
  <c r="J434" i="1"/>
  <c r="J435" i="1"/>
  <c r="J436" i="1"/>
  <c r="J437" i="1"/>
  <c r="J438" i="1"/>
  <c r="J439" i="1"/>
  <c r="J440" i="1"/>
  <c r="J441" i="1"/>
  <c r="J442" i="1"/>
  <c r="J443" i="1"/>
  <c r="J444" i="1"/>
  <c r="J445" i="1"/>
  <c r="J446" i="1"/>
  <c r="J447" i="1"/>
  <c r="J448" i="1"/>
  <c r="J449" i="1"/>
  <c r="J450" i="1"/>
  <c r="J451" i="1"/>
  <c r="J452" i="1"/>
  <c r="J453" i="1"/>
  <c r="J454" i="1"/>
  <c r="J455" i="1"/>
  <c r="J456" i="1"/>
  <c r="J457" i="1"/>
  <c r="J458" i="1"/>
  <c r="J459" i="1"/>
  <c r="J460" i="1"/>
  <c r="J461" i="1"/>
  <c r="J462" i="1"/>
  <c r="J463" i="1"/>
  <c r="J464" i="1"/>
  <c r="J465" i="1"/>
  <c r="J466" i="1"/>
  <c r="J467" i="1"/>
  <c r="J468" i="1"/>
  <c r="J469" i="1"/>
  <c r="J470" i="1"/>
  <c r="J471" i="1"/>
  <c r="J472" i="1"/>
  <c r="J473" i="1"/>
  <c r="J474" i="1"/>
  <c r="J475" i="1"/>
  <c r="J476" i="1"/>
  <c r="J477" i="1"/>
  <c r="J478" i="1"/>
  <c r="J479" i="1"/>
  <c r="J480" i="1"/>
  <c r="J481" i="1"/>
  <c r="J482" i="1"/>
  <c r="J483" i="1"/>
  <c r="J484" i="1"/>
  <c r="J485" i="1"/>
  <c r="J486" i="1"/>
  <c r="J487" i="1"/>
  <c r="J488" i="1"/>
  <c r="J489" i="1"/>
  <c r="J490" i="1"/>
  <c r="J491" i="1"/>
  <c r="J492" i="1"/>
  <c r="J493" i="1"/>
  <c r="J494" i="1"/>
  <c r="J495" i="1"/>
  <c r="J496" i="1"/>
  <c r="J497" i="1"/>
  <c r="J498" i="1"/>
  <c r="J499" i="1"/>
  <c r="J500" i="1"/>
  <c r="J501" i="1"/>
  <c r="J502" i="1"/>
  <c r="J503" i="1"/>
  <c r="J504" i="1"/>
  <c r="J505" i="1"/>
  <c r="J506" i="1"/>
  <c r="J507" i="1"/>
  <c r="J508" i="1"/>
  <c r="J509" i="1"/>
  <c r="J510" i="1"/>
  <c r="J511" i="1"/>
  <c r="J512" i="1"/>
  <c r="J513" i="1"/>
  <c r="J514" i="1"/>
  <c r="J515" i="1"/>
  <c r="J516" i="1"/>
  <c r="J517" i="1"/>
  <c r="J518" i="1"/>
  <c r="J519" i="1"/>
  <c r="J520" i="1"/>
  <c r="J521" i="1"/>
  <c r="J522" i="1"/>
  <c r="J523" i="1"/>
  <c r="J524" i="1"/>
  <c r="J525" i="1"/>
  <c r="J526" i="1"/>
  <c r="J527" i="1"/>
  <c r="J528" i="1"/>
  <c r="J529" i="1"/>
  <c r="J530" i="1"/>
  <c r="J531" i="1"/>
  <c r="J532" i="1"/>
  <c r="J533" i="1"/>
  <c r="J534" i="1"/>
  <c r="J535" i="1"/>
  <c r="J536" i="1"/>
  <c r="J537" i="1"/>
  <c r="J538" i="1"/>
  <c r="J539" i="1"/>
  <c r="J540" i="1"/>
  <c r="J541" i="1"/>
  <c r="J542" i="1"/>
  <c r="J543" i="1"/>
  <c r="J544" i="1"/>
  <c r="J545" i="1"/>
  <c r="J546" i="1"/>
  <c r="J547" i="1"/>
  <c r="J548" i="1"/>
  <c r="J549" i="1"/>
  <c r="J550" i="1"/>
  <c r="J551" i="1"/>
  <c r="J552" i="1"/>
  <c r="J553" i="1"/>
  <c r="J554" i="1"/>
  <c r="J555" i="1"/>
  <c r="J556" i="1"/>
  <c r="J557" i="1"/>
  <c r="J558" i="1"/>
  <c r="J559" i="1"/>
  <c r="J560" i="1"/>
  <c r="J561" i="1"/>
  <c r="J562" i="1"/>
  <c r="J563" i="1"/>
  <c r="J564" i="1"/>
  <c r="J565" i="1"/>
  <c r="J566" i="1"/>
  <c r="J567" i="1"/>
  <c r="J568" i="1"/>
  <c r="J569" i="1"/>
  <c r="J570" i="1"/>
  <c r="J571" i="1"/>
  <c r="J572" i="1"/>
  <c r="J573" i="1"/>
  <c r="J574" i="1"/>
  <c r="J575" i="1"/>
  <c r="J576" i="1"/>
  <c r="J577" i="1"/>
  <c r="J578" i="1"/>
  <c r="J579" i="1"/>
  <c r="J580" i="1"/>
  <c r="J581" i="1"/>
  <c r="J582" i="1"/>
  <c r="J583" i="1"/>
  <c r="J584" i="1"/>
  <c r="J585" i="1"/>
  <c r="J586" i="1"/>
  <c r="J587" i="1"/>
  <c r="J588" i="1"/>
  <c r="J589" i="1"/>
  <c r="J590" i="1"/>
  <c r="J591" i="1"/>
  <c r="J592" i="1"/>
  <c r="J593" i="1"/>
  <c r="J594" i="1"/>
  <c r="J595" i="1"/>
  <c r="J596" i="1"/>
  <c r="J597" i="1"/>
  <c r="J598" i="1"/>
  <c r="J599" i="1"/>
  <c r="J600" i="1"/>
  <c r="J601" i="1"/>
  <c r="J602" i="1"/>
  <c r="J603" i="1"/>
  <c r="J604" i="1"/>
  <c r="J605" i="1"/>
  <c r="J606" i="1"/>
  <c r="J607" i="1"/>
  <c r="J608" i="1"/>
  <c r="J609" i="1"/>
  <c r="J610" i="1"/>
  <c r="J611" i="1"/>
  <c r="J612" i="1"/>
  <c r="J613" i="1"/>
  <c r="J614" i="1"/>
  <c r="J615" i="1"/>
  <c r="J616" i="1"/>
  <c r="J617" i="1"/>
  <c r="J618" i="1"/>
  <c r="J619" i="1"/>
  <c r="J620" i="1"/>
  <c r="J621" i="1"/>
  <c r="J622" i="1"/>
  <c r="J623" i="1"/>
  <c r="J624" i="1"/>
  <c r="J625" i="1"/>
  <c r="J626" i="1"/>
  <c r="J627" i="1"/>
  <c r="J628" i="1"/>
  <c r="J629" i="1"/>
  <c r="J630" i="1"/>
  <c r="J631" i="1"/>
  <c r="J632" i="1"/>
  <c r="J633" i="1"/>
  <c r="J634" i="1"/>
  <c r="J635" i="1"/>
  <c r="J636" i="1"/>
  <c r="J637" i="1"/>
  <c r="J638" i="1"/>
  <c r="J639" i="1"/>
  <c r="J640" i="1"/>
  <c r="J641" i="1"/>
  <c r="J642" i="1"/>
  <c r="J643" i="1"/>
  <c r="J644" i="1"/>
  <c r="J645" i="1"/>
  <c r="J646" i="1"/>
  <c r="J647" i="1"/>
  <c r="J648" i="1"/>
  <c r="J649" i="1"/>
  <c r="J650" i="1"/>
  <c r="J651" i="1"/>
  <c r="J652" i="1"/>
  <c r="J653" i="1"/>
  <c r="J654" i="1"/>
  <c r="J655" i="1"/>
  <c r="J656" i="1"/>
  <c r="J657" i="1"/>
  <c r="J658" i="1"/>
  <c r="J659" i="1"/>
  <c r="J660" i="1"/>
  <c r="J661" i="1"/>
  <c r="J662" i="1"/>
  <c r="J663" i="1"/>
  <c r="J664" i="1"/>
  <c r="J665" i="1"/>
  <c r="J666" i="1"/>
  <c r="J667" i="1"/>
  <c r="J668" i="1"/>
  <c r="J669" i="1"/>
  <c r="J670" i="1"/>
  <c r="J671" i="1"/>
  <c r="J672" i="1"/>
  <c r="J673" i="1"/>
  <c r="J674" i="1"/>
  <c r="J675" i="1"/>
  <c r="J676" i="1"/>
  <c r="J677" i="1"/>
  <c r="J678" i="1"/>
  <c r="J679" i="1"/>
  <c r="J680" i="1"/>
  <c r="J681" i="1"/>
  <c r="J682" i="1"/>
  <c r="J683" i="1"/>
  <c r="J684" i="1"/>
  <c r="J685" i="1"/>
  <c r="J686" i="1"/>
  <c r="J687" i="1"/>
  <c r="J688" i="1"/>
  <c r="J689" i="1"/>
  <c r="J690" i="1"/>
  <c r="J691" i="1"/>
  <c r="J692" i="1"/>
  <c r="J693" i="1"/>
  <c r="J694" i="1"/>
  <c r="J695" i="1"/>
  <c r="J696" i="1"/>
  <c r="J697" i="1"/>
  <c r="J698" i="1"/>
  <c r="J699" i="1"/>
  <c r="J700" i="1"/>
  <c r="J701" i="1"/>
  <c r="J702" i="1"/>
  <c r="J703" i="1"/>
  <c r="J704" i="1"/>
  <c r="J705" i="1"/>
  <c r="J706" i="1"/>
  <c r="J707" i="1"/>
  <c r="J708" i="1"/>
  <c r="J709" i="1"/>
  <c r="J710" i="1"/>
  <c r="J711" i="1"/>
  <c r="J712" i="1"/>
  <c r="J713" i="1"/>
  <c r="J714" i="1"/>
  <c r="J715" i="1"/>
  <c r="J716" i="1"/>
  <c r="J717" i="1"/>
  <c r="J718" i="1"/>
  <c r="J719" i="1"/>
  <c r="J720" i="1"/>
  <c r="J721" i="1"/>
  <c r="J722" i="1"/>
  <c r="J723" i="1"/>
  <c r="J724" i="1"/>
  <c r="J725" i="1"/>
  <c r="J726" i="1"/>
  <c r="J727" i="1"/>
  <c r="J728" i="1"/>
  <c r="J729" i="1"/>
  <c r="J730" i="1"/>
  <c r="J731" i="1"/>
  <c r="J732" i="1"/>
  <c r="J733" i="1"/>
  <c r="J734" i="1"/>
  <c r="J735" i="1"/>
  <c r="J736" i="1"/>
  <c r="J737" i="1"/>
  <c r="J738" i="1"/>
  <c r="J739" i="1"/>
  <c r="J740" i="1"/>
  <c r="J741" i="1"/>
  <c r="J742" i="1"/>
  <c r="J743" i="1"/>
  <c r="J744" i="1"/>
  <c r="J745" i="1"/>
  <c r="J746" i="1"/>
  <c r="J747" i="1"/>
  <c r="J748" i="1"/>
  <c r="J749" i="1"/>
  <c r="M3" i="1"/>
  <c r="M4" i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L3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M2" i="1"/>
  <c r="L2" i="1"/>
  <c r="K2" i="1"/>
  <c r="K3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2" i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4" i="1"/>
  <c r="B385" i="1"/>
  <c r="B386" i="1"/>
  <c r="B387" i="1"/>
  <c r="B388" i="1"/>
  <c r="B389" i="1"/>
  <c r="B390" i="1"/>
  <c r="B391" i="1"/>
  <c r="B392" i="1"/>
  <c r="B393" i="1"/>
  <c r="B394" i="1"/>
  <c r="B395" i="1"/>
  <c r="B396" i="1"/>
  <c r="B397" i="1"/>
  <c r="B398" i="1"/>
  <c r="B399" i="1"/>
  <c r="B400" i="1"/>
  <c r="B401" i="1"/>
  <c r="B402" i="1"/>
  <c r="B403" i="1"/>
  <c r="B404" i="1"/>
  <c r="B405" i="1"/>
  <c r="B406" i="1"/>
  <c r="B407" i="1"/>
  <c r="B408" i="1"/>
  <c r="B409" i="1"/>
  <c r="B478" i="1"/>
  <c r="B479" i="1"/>
  <c r="B480" i="1"/>
  <c r="B481" i="1"/>
  <c r="B482" i="1"/>
  <c r="B483" i="1"/>
  <c r="B484" i="1"/>
  <c r="B485" i="1"/>
  <c r="B486" i="1"/>
  <c r="B487" i="1"/>
  <c r="B488" i="1"/>
  <c r="B489" i="1"/>
  <c r="B490" i="1"/>
  <c r="B491" i="1"/>
  <c r="B492" i="1"/>
  <c r="B493" i="1"/>
  <c r="B494" i="1"/>
  <c r="B495" i="1"/>
  <c r="B496" i="1"/>
  <c r="B497" i="1"/>
  <c r="B498" i="1"/>
  <c r="B499" i="1"/>
  <c r="B500" i="1"/>
  <c r="B501" i="1"/>
  <c r="B502" i="1"/>
  <c r="B503" i="1"/>
  <c r="B504" i="1"/>
  <c r="B505" i="1"/>
  <c r="B506" i="1"/>
  <c r="B507" i="1"/>
  <c r="B508" i="1"/>
  <c r="B509" i="1"/>
  <c r="B510" i="1"/>
  <c r="B511" i="1"/>
  <c r="B512" i="1"/>
  <c r="B513" i="1"/>
  <c r="B514" i="1"/>
  <c r="B515" i="1"/>
  <c r="B516" i="1"/>
  <c r="B517" i="1"/>
  <c r="B518" i="1"/>
  <c r="B519" i="1"/>
  <c r="B520" i="1"/>
  <c r="B521" i="1"/>
  <c r="B522" i="1"/>
  <c r="B523" i="1"/>
  <c r="B524" i="1"/>
  <c r="B525" i="1"/>
  <c r="B526" i="1"/>
  <c r="B527" i="1"/>
  <c r="B528" i="1"/>
  <c r="B529" i="1"/>
  <c r="B530" i="1"/>
  <c r="B531" i="1"/>
  <c r="B532" i="1"/>
  <c r="B533" i="1"/>
  <c r="B534" i="1"/>
  <c r="B535" i="1"/>
  <c r="B536" i="1"/>
  <c r="B537" i="1"/>
  <c r="B538" i="1"/>
  <c r="B539" i="1"/>
  <c r="B540" i="1"/>
  <c r="B541" i="1"/>
  <c r="B542" i="1"/>
  <c r="B543" i="1"/>
  <c r="B544" i="1"/>
  <c r="B545" i="1"/>
  <c r="B546" i="1"/>
  <c r="B547" i="1"/>
  <c r="B548" i="1"/>
  <c r="B549" i="1"/>
  <c r="B550" i="1"/>
  <c r="B551" i="1"/>
  <c r="B552" i="1"/>
  <c r="B553" i="1"/>
  <c r="B554" i="1"/>
  <c r="B555" i="1"/>
  <c r="B556" i="1"/>
  <c r="B557" i="1"/>
  <c r="B558" i="1"/>
  <c r="B559" i="1"/>
  <c r="B560" i="1"/>
  <c r="B561" i="1"/>
  <c r="B562" i="1"/>
  <c r="B563" i="1"/>
  <c r="B564" i="1"/>
  <c r="B565" i="1"/>
  <c r="B566" i="1"/>
  <c r="B567" i="1"/>
  <c r="B568" i="1"/>
  <c r="B569" i="1"/>
  <c r="B570" i="1"/>
  <c r="B571" i="1"/>
  <c r="B572" i="1"/>
  <c r="B573" i="1"/>
  <c r="B574" i="1"/>
  <c r="B575" i="1"/>
  <c r="B576" i="1"/>
  <c r="B577" i="1"/>
  <c r="B578" i="1"/>
  <c r="B579" i="1"/>
  <c r="B580" i="1"/>
  <c r="B581" i="1"/>
  <c r="B582" i="1"/>
  <c r="B583" i="1"/>
  <c r="B584" i="1"/>
  <c r="B585" i="1"/>
  <c r="B586" i="1"/>
  <c r="B587" i="1"/>
  <c r="B588" i="1"/>
  <c r="B589" i="1"/>
  <c r="B590" i="1"/>
  <c r="B591" i="1"/>
  <c r="B592" i="1"/>
  <c r="B593" i="1"/>
  <c r="B594" i="1"/>
  <c r="B595" i="1"/>
  <c r="B596" i="1"/>
  <c r="B597" i="1"/>
  <c r="B598" i="1"/>
  <c r="B599" i="1"/>
  <c r="B600" i="1"/>
  <c r="B601" i="1"/>
  <c r="B602" i="1"/>
  <c r="B603" i="1"/>
  <c r="B604" i="1"/>
  <c r="B605" i="1"/>
  <c r="B606" i="1"/>
  <c r="B607" i="1"/>
  <c r="B608" i="1"/>
  <c r="B609" i="1"/>
  <c r="B610" i="1"/>
  <c r="B611" i="1"/>
  <c r="B612" i="1"/>
  <c r="B613" i="1"/>
  <c r="B614" i="1"/>
  <c r="B615" i="1"/>
  <c r="B616" i="1"/>
  <c r="B617" i="1"/>
  <c r="B618" i="1"/>
  <c r="B619" i="1"/>
  <c r="B620" i="1"/>
  <c r="B621" i="1"/>
  <c r="B622" i="1"/>
  <c r="B623" i="1"/>
  <c r="B624" i="1"/>
  <c r="B625" i="1"/>
  <c r="B626" i="1"/>
  <c r="B627" i="1"/>
  <c r="B628" i="1"/>
  <c r="B629" i="1"/>
  <c r="B630" i="1"/>
  <c r="B631" i="1"/>
  <c r="B632" i="1"/>
  <c r="B633" i="1"/>
  <c r="B634" i="1"/>
  <c r="B635" i="1"/>
  <c r="B636" i="1"/>
  <c r="B637" i="1"/>
  <c r="B638" i="1"/>
  <c r="B639" i="1"/>
  <c r="B640" i="1"/>
  <c r="B641" i="1"/>
  <c r="B642" i="1"/>
  <c r="B643" i="1"/>
  <c r="B644" i="1"/>
  <c r="B645" i="1"/>
  <c r="B646" i="1"/>
  <c r="B647" i="1"/>
  <c r="B648" i="1"/>
  <c r="B649" i="1"/>
  <c r="B650" i="1"/>
  <c r="B651" i="1"/>
  <c r="B652" i="1"/>
  <c r="B653" i="1"/>
  <c r="B654" i="1"/>
  <c r="B655" i="1"/>
  <c r="B656" i="1"/>
  <c r="B657" i="1"/>
  <c r="B658" i="1"/>
  <c r="B659" i="1"/>
  <c r="B660" i="1"/>
  <c r="B661" i="1"/>
  <c r="B662" i="1"/>
  <c r="B663" i="1"/>
  <c r="B664" i="1"/>
  <c r="B665" i="1"/>
  <c r="B666" i="1"/>
  <c r="B667" i="1"/>
  <c r="B668" i="1"/>
  <c r="B669" i="1"/>
  <c r="B670" i="1"/>
  <c r="B671" i="1"/>
  <c r="B672" i="1"/>
  <c r="B673" i="1"/>
  <c r="B674" i="1"/>
  <c r="B675" i="1"/>
  <c r="B676" i="1"/>
  <c r="B677" i="1"/>
  <c r="B678" i="1"/>
  <c r="B679" i="1"/>
  <c r="B680" i="1"/>
  <c r="B681" i="1"/>
  <c r="B682" i="1"/>
  <c r="B683" i="1"/>
  <c r="B684" i="1"/>
  <c r="B685" i="1"/>
  <c r="B686" i="1"/>
  <c r="B687" i="1"/>
  <c r="B688" i="1"/>
  <c r="B689" i="1"/>
  <c r="B690" i="1"/>
  <c r="B691" i="1"/>
  <c r="B692" i="1"/>
  <c r="B693" i="1"/>
  <c r="B694" i="1"/>
  <c r="B695" i="1"/>
  <c r="B696" i="1"/>
  <c r="B697" i="1"/>
  <c r="B698" i="1"/>
  <c r="B699" i="1"/>
  <c r="B700" i="1"/>
  <c r="B701" i="1"/>
  <c r="B702" i="1"/>
  <c r="B703" i="1"/>
  <c r="B704" i="1"/>
  <c r="B705" i="1"/>
  <c r="B706" i="1"/>
  <c r="B707" i="1"/>
  <c r="B708" i="1"/>
  <c r="B709" i="1"/>
  <c r="B710" i="1"/>
  <c r="B711" i="1"/>
  <c r="B712" i="1"/>
  <c r="B713" i="1"/>
  <c r="B714" i="1"/>
  <c r="B715" i="1"/>
  <c r="B716" i="1"/>
  <c r="B717" i="1"/>
  <c r="B718" i="1"/>
  <c r="B719" i="1"/>
  <c r="B720" i="1"/>
  <c r="B721" i="1"/>
  <c r="B722" i="1"/>
  <c r="B723" i="1"/>
  <c r="B724" i="1"/>
  <c r="B725" i="1"/>
  <c r="B726" i="1"/>
  <c r="B727" i="1"/>
  <c r="B728" i="1"/>
  <c r="B729" i="1"/>
  <c r="B730" i="1"/>
  <c r="B731" i="1"/>
  <c r="B732" i="1"/>
  <c r="B733" i="1"/>
  <c r="B734" i="1"/>
  <c r="B735" i="1"/>
  <c r="B736" i="1"/>
  <c r="B737" i="1"/>
  <c r="B738" i="1"/>
  <c r="B739" i="1"/>
  <c r="B740" i="1"/>
  <c r="B741" i="1"/>
  <c r="B742" i="1"/>
  <c r="B743" i="1"/>
  <c r="B744" i="1"/>
  <c r="B745" i="1"/>
  <c r="B746" i="1"/>
  <c r="B747" i="1"/>
  <c r="B748" i="1"/>
  <c r="B749" i="1"/>
  <c r="B750" i="1"/>
  <c r="B751" i="1"/>
  <c r="B752" i="1"/>
  <c r="B753" i="1"/>
  <c r="B754" i="1"/>
  <c r="B755" i="1"/>
  <c r="B756" i="1"/>
  <c r="B757" i="1"/>
  <c r="B758" i="1"/>
  <c r="B759" i="1"/>
  <c r="B760" i="1"/>
  <c r="B761" i="1"/>
  <c r="B762" i="1"/>
  <c r="B763" i="1"/>
  <c r="B764" i="1"/>
  <c r="B765" i="1"/>
  <c r="B766" i="1"/>
  <c r="B767" i="1"/>
  <c r="B768" i="1"/>
  <c r="B769" i="1"/>
  <c r="B770" i="1"/>
  <c r="B771" i="1"/>
  <c r="B772" i="1"/>
  <c r="B773" i="1"/>
  <c r="B774" i="1"/>
  <c r="B775" i="1"/>
  <c r="B776" i="1"/>
  <c r="B777" i="1"/>
  <c r="B778" i="1"/>
  <c r="B779" i="1"/>
  <c r="B780" i="1"/>
  <c r="B781" i="1"/>
  <c r="B782" i="1"/>
  <c r="B783" i="1"/>
  <c r="B784" i="1"/>
  <c r="B785" i="1"/>
  <c r="B786" i="1"/>
  <c r="B787" i="1"/>
  <c r="B788" i="1"/>
  <c r="B789" i="1"/>
  <c r="B790" i="1"/>
  <c r="B791" i="1"/>
  <c r="B792" i="1"/>
  <c r="B793" i="1"/>
  <c r="B794" i="1"/>
  <c r="B795" i="1"/>
  <c r="B796" i="1"/>
  <c r="B797" i="1"/>
  <c r="B798" i="1"/>
  <c r="B799" i="1"/>
  <c r="B800" i="1"/>
  <c r="B801" i="1"/>
  <c r="B802" i="1"/>
  <c r="B803" i="1"/>
  <c r="B804" i="1"/>
  <c r="B805" i="1"/>
  <c r="B806" i="1"/>
  <c r="B807" i="1"/>
  <c r="B808" i="1"/>
  <c r="B809" i="1"/>
  <c r="B810" i="1"/>
  <c r="B811" i="1"/>
  <c r="B812" i="1"/>
  <c r="B813" i="1"/>
  <c r="B814" i="1"/>
  <c r="B815" i="1"/>
  <c r="B816" i="1"/>
  <c r="B817" i="1"/>
  <c r="B3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" i="1"/>
</calcChain>
</file>

<file path=xl/sharedStrings.xml><?xml version="1.0" encoding="utf-8"?>
<sst xmlns="http://schemas.openxmlformats.org/spreadsheetml/2006/main" count="1646" uniqueCount="34">
  <si>
    <t>Strain number</t>
    <phoneticPr fontId="1" type="noConversion"/>
  </si>
  <si>
    <t>medium_number</t>
    <phoneticPr fontId="1" type="noConversion"/>
  </si>
  <si>
    <t>LED channel</t>
    <phoneticPr fontId="1" type="noConversion"/>
  </si>
  <si>
    <t>Fo</t>
  </si>
  <si>
    <t>Fm</t>
  </si>
  <si>
    <t>Fv/Fm</t>
  </si>
  <si>
    <t>TauES</t>
  </si>
  <si>
    <t>CS29</t>
    <phoneticPr fontId="1" type="noConversion"/>
  </si>
  <si>
    <t>A</t>
    <phoneticPr fontId="1" type="noConversion"/>
  </si>
  <si>
    <t>B</t>
    <phoneticPr fontId="1" type="noConversion"/>
  </si>
  <si>
    <t>C</t>
    <phoneticPr fontId="1" type="noConversion"/>
  </si>
  <si>
    <t>D</t>
    <phoneticPr fontId="1" type="noConversion"/>
  </si>
  <si>
    <t>A</t>
  </si>
  <si>
    <t>B</t>
  </si>
  <si>
    <t>C</t>
  </si>
  <si>
    <t>D</t>
  </si>
  <si>
    <t>CS740</t>
    <phoneticPr fontId="1" type="noConversion"/>
  </si>
  <si>
    <t>CS897</t>
    <phoneticPr fontId="1" type="noConversion"/>
  </si>
  <si>
    <t>CS186</t>
    <phoneticPr fontId="1" type="noConversion"/>
  </si>
  <si>
    <t>CS135</t>
    <phoneticPr fontId="1" type="noConversion"/>
  </si>
  <si>
    <t>CS205</t>
    <phoneticPr fontId="1" type="noConversion"/>
  </si>
  <si>
    <t>CS5</t>
    <phoneticPr fontId="1" type="noConversion"/>
  </si>
  <si>
    <t>CS1185</t>
    <phoneticPr fontId="1" type="noConversion"/>
  </si>
  <si>
    <t>CS1183</t>
    <phoneticPr fontId="1" type="noConversion"/>
  </si>
  <si>
    <t>CS52</t>
    <phoneticPr fontId="1" type="noConversion"/>
  </si>
  <si>
    <t>CS659</t>
    <phoneticPr fontId="1" type="noConversion"/>
  </si>
  <si>
    <t>CS29SO</t>
    <phoneticPr fontId="1" type="noConversion"/>
  </si>
  <si>
    <t>Sname</t>
    <phoneticPr fontId="1" type="noConversion"/>
  </si>
  <si>
    <t>Ni</t>
    <phoneticPr fontId="1" type="noConversion"/>
  </si>
  <si>
    <t>pNi</t>
    <phoneticPr fontId="1" type="noConversion"/>
  </si>
  <si>
    <t>Ni2+</t>
    <phoneticPr fontId="1" type="noConversion"/>
  </si>
  <si>
    <t>pNi2+</t>
    <phoneticPr fontId="1" type="noConversion"/>
  </si>
  <si>
    <t>Sigma</t>
    <phoneticPr fontId="1" type="noConversion"/>
  </si>
  <si>
    <t>Sigma_original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</si>
</sst>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 "/>
  </numFmts>
  <fonts count="4" x14ac:knownFonts="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11"/>
      <name val="等线"/>
      <family val="3"/>
      <charset val="134"/>
      <scheme val="minor"/>
    </font>
    <font>
      <sz val="11"/>
      <name val="等线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0" fillId="0" borderId="0" xfId="0" applyAlignment="1"/>
    <xf numFmtId="0" fontId="0" fillId="0" borderId="0" xfId="0" quotePrefix="1">
      <alignment vertical="center"/>
    </xf>
    <xf numFmtId="11" fontId="0" fillId="0" borderId="0" xfId="0" applyNumberFormat="1">
      <alignment vertical="center"/>
    </xf>
    <xf numFmtId="176" fontId="0" fillId="0" borderId="0" xfId="0" applyNumberFormat="1">
      <alignment vertical="center"/>
    </xf>
    <xf numFmtId="11" fontId="0" fillId="0" borderId="0" xfId="0" applyNumberFormat="1" applyAlignment="1">
      <alignment vertical="center" wrapText="1"/>
    </xf>
    <xf numFmtId="176" fontId="0" fillId="0" borderId="0" xfId="0" applyNumberFormat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TAS_Course/Lab%20work/Note%20and%20report/R%20studio/Growth%20rate%20plot/Growth%20rate%20sum09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2">
          <cell r="A2" t="str">
            <v>CS29</v>
          </cell>
          <cell r="B2" t="str">
            <v>Phaeodactylum tricornutum</v>
          </cell>
          <cell r="C2">
            <v>1</v>
          </cell>
          <cell r="D2">
            <v>0.8276</v>
          </cell>
          <cell r="E2">
            <v>7.046999999999999E-11</v>
          </cell>
          <cell r="F2">
            <v>10.151995728502731</v>
          </cell>
          <cell r="G2">
            <v>9.3866000000000003E-17</v>
          </cell>
          <cell r="H2">
            <v>16.027491688738397</v>
          </cell>
        </row>
        <row r="3">
          <cell r="A3" t="str">
            <v>CS29</v>
          </cell>
          <cell r="B3" t="str">
            <v>Phaeodactylum tricornutum</v>
          </cell>
          <cell r="C3">
            <v>2</v>
          </cell>
          <cell r="D3">
            <v>0.83489999999999998</v>
          </cell>
          <cell r="E3">
            <v>5.0704700000000002E-9</v>
          </cell>
          <cell r="F3">
            <v>8.2949517824919159</v>
          </cell>
          <cell r="G3">
            <v>6.7542E-15</v>
          </cell>
          <cell r="H3">
            <v>14.170426083527321</v>
          </cell>
        </row>
        <row r="4">
          <cell r="A4" t="str">
            <v>CS29</v>
          </cell>
          <cell r="B4" t="str">
            <v>Phaeodactylum tricornutum</v>
          </cell>
          <cell r="C4">
            <v>3</v>
          </cell>
          <cell r="D4">
            <v>0.87860000000000005</v>
          </cell>
          <cell r="E4">
            <v>1.0070469999999999E-8</v>
          </cell>
          <cell r="F4">
            <v>7.9969502599684077</v>
          </cell>
          <cell r="G4">
            <v>1.3415E-14</v>
          </cell>
          <cell r="H4">
            <v>13.872409322992041</v>
          </cell>
        </row>
        <row r="5">
          <cell r="A5" t="str">
            <v>CS29</v>
          </cell>
          <cell r="B5" t="str">
            <v>Phaeodactylum tricornutum</v>
          </cell>
          <cell r="C5">
            <v>4</v>
          </cell>
          <cell r="D5">
            <v>0.83420000000000005</v>
          </cell>
          <cell r="E5">
            <v>2.0070470000000001E-8</v>
          </cell>
          <cell r="F5">
            <v>7.6974424573074067</v>
          </cell>
          <cell r="G5">
            <v>2.6738999999999998E-14</v>
          </cell>
          <cell r="H5">
            <v>13.572854838757012</v>
          </cell>
        </row>
        <row r="6">
          <cell r="A6" t="str">
            <v>CS29</v>
          </cell>
          <cell r="B6" t="str">
            <v>Phaeodactylum tricornutum</v>
          </cell>
          <cell r="C6">
            <v>5</v>
          </cell>
          <cell r="D6">
            <v>0.87290000000000001</v>
          </cell>
          <cell r="E6">
            <v>3.0070470000000002E-8</v>
          </cell>
          <cell r="F6">
            <v>7.5218597838445671</v>
          </cell>
          <cell r="G6">
            <v>4.0066000000000001E-14</v>
          </cell>
          <cell r="H6">
            <v>13.397224013310762</v>
          </cell>
        </row>
        <row r="7">
          <cell r="A7" t="str">
            <v>CS29</v>
          </cell>
          <cell r="B7" t="str">
            <v>Phaeodactylum tricornutum</v>
          </cell>
          <cell r="C7">
            <v>6</v>
          </cell>
          <cell r="D7">
            <v>0.85829999999999995</v>
          </cell>
          <cell r="E7">
            <v>5.0070470000000002E-8</v>
          </cell>
          <cell r="F7">
            <v>7.3004183319594196</v>
          </cell>
          <cell r="G7">
            <v>6.6728000000000004E-14</v>
          </cell>
          <cell r="H7">
            <v>13.175691891813106</v>
          </cell>
        </row>
        <row r="8">
          <cell r="A8" t="str">
            <v>CS29</v>
          </cell>
          <cell r="B8" t="str">
            <v>Phaeodactylum tricornutum</v>
          </cell>
          <cell r="C8">
            <v>7</v>
          </cell>
          <cell r="D8">
            <v>0.86899999999999999</v>
          </cell>
          <cell r="E8">
            <v>7.0070470000000002E-8</v>
          </cell>
          <cell r="F8">
            <v>7.1544649694520226</v>
          </cell>
          <cell r="G8">
            <v>9.3399999999999998E-14</v>
          </cell>
          <cell r="H8">
            <v>13.029653123769906</v>
          </cell>
        </row>
        <row r="9">
          <cell r="A9" t="str">
            <v>CS29</v>
          </cell>
          <cell r="B9" t="str">
            <v>Phaeodactylum tricornutum</v>
          </cell>
          <cell r="C9">
            <v>8</v>
          </cell>
          <cell r="D9">
            <v>0.84789999999999999</v>
          </cell>
          <cell r="E9">
            <v>1.0007047000000001E-7</v>
          </cell>
          <cell r="F9">
            <v>6.9996940604637423</v>
          </cell>
          <cell r="G9">
            <v>1.3342999999999999E-13</v>
          </cell>
          <cell r="H9">
            <v>12.874746513975202</v>
          </cell>
        </row>
        <row r="10">
          <cell r="A10" t="str">
            <v>CS29</v>
          </cell>
          <cell r="B10" t="str">
            <v>Phaeodactylum tricornutum</v>
          </cell>
          <cell r="C10">
            <v>9</v>
          </cell>
          <cell r="D10">
            <v>0.87749999999999995</v>
          </cell>
          <cell r="E10">
            <v>1.5007047000000003E-7</v>
          </cell>
          <cell r="F10">
            <v>6.8237047573087253</v>
          </cell>
          <cell r="G10">
            <v>2.002E-13</v>
          </cell>
          <cell r="H10">
            <v>12.6985359268567</v>
          </cell>
        </row>
        <row r="11">
          <cell r="A11" t="str">
            <v>CS29</v>
          </cell>
          <cell r="B11" t="str">
            <v>Phaeodactylum tricornutum</v>
          </cell>
          <cell r="C11">
            <v>10</v>
          </cell>
          <cell r="D11">
            <v>0.85950000000000004</v>
          </cell>
          <cell r="E11">
            <v>2.0007047000000003E-7</v>
          </cell>
          <cell r="F11">
            <v>6.698817007627933</v>
          </cell>
          <cell r="G11">
            <v>2.6703999999999999E-13</v>
          </cell>
          <cell r="H11">
            <v>12.573423680664829</v>
          </cell>
        </row>
        <row r="12">
          <cell r="A12" t="str">
            <v>CS29</v>
          </cell>
          <cell r="B12" t="str">
            <v>Phaeodactylum tricornutum</v>
          </cell>
          <cell r="C12">
            <v>11</v>
          </cell>
          <cell r="D12">
            <v>0.85570000000000002</v>
          </cell>
          <cell r="E12">
            <v>3.0007047000000002E-7</v>
          </cell>
          <cell r="F12">
            <v>6.5227767414864148</v>
          </cell>
          <cell r="G12">
            <v>4.0092000000000002E-13</v>
          </cell>
          <cell r="H12">
            <v>12.396942278314244</v>
          </cell>
        </row>
        <row r="13">
          <cell r="A13" t="str">
            <v>CS29</v>
          </cell>
          <cell r="B13" t="str">
            <v>Phaeodactylum tricornutum</v>
          </cell>
          <cell r="C13">
            <v>12</v>
          </cell>
          <cell r="D13">
            <v>0.85450000000000004</v>
          </cell>
          <cell r="E13">
            <v>4.0007047000000002E-7</v>
          </cell>
          <cell r="F13">
            <v>6.3978635035806324</v>
          </cell>
          <cell r="G13">
            <v>5.3507999999999998E-13</v>
          </cell>
          <cell r="H13">
            <v>12.271581281602767</v>
          </cell>
        </row>
        <row r="14">
          <cell r="A14" t="str">
            <v>CS29</v>
          </cell>
          <cell r="B14" t="str">
            <v>Phaeodactylum tricornutum</v>
          </cell>
          <cell r="C14">
            <v>13</v>
          </cell>
          <cell r="D14">
            <v>0.8508</v>
          </cell>
          <cell r="E14">
            <v>5.0007047000000012E-7</v>
          </cell>
          <cell r="F14">
            <v>6.3009687905127274</v>
          </cell>
          <cell r="G14">
            <v>6.6951000000000004E-13</v>
          </cell>
          <cell r="H14">
            <v>12.174242931852293</v>
          </cell>
        </row>
        <row r="15">
          <cell r="A15" t="str">
            <v>CS29</v>
          </cell>
          <cell r="B15" t="str">
            <v>Phaeodactylum tricornutum</v>
          </cell>
          <cell r="C15">
            <v>14</v>
          </cell>
          <cell r="D15">
            <v>0.86170000000000002</v>
          </cell>
          <cell r="E15">
            <v>7.0007047000000011E-7</v>
          </cell>
          <cell r="F15">
            <v>6.1548582411404116</v>
          </cell>
          <cell r="G15">
            <v>9.3920000000000008E-13</v>
          </cell>
          <cell r="H15">
            <v>12.027241916096461</v>
          </cell>
        </row>
        <row r="16">
          <cell r="A16" t="str">
            <v>CS29</v>
          </cell>
          <cell r="B16" t="str">
            <v>Phaeodactylum tricornutum</v>
          </cell>
          <cell r="C16">
            <v>15</v>
          </cell>
          <cell r="D16">
            <v>0.85199999999999998</v>
          </cell>
          <cell r="E16">
            <v>1.0000704700000002E-6</v>
          </cell>
          <cell r="F16">
            <v>5.9999693963461675</v>
          </cell>
          <cell r="G16">
            <v>1.3458E-12</v>
          </cell>
          <cell r="H16">
            <v>11.871019476033389</v>
          </cell>
        </row>
        <row r="17">
          <cell r="A17" t="str">
            <v>CS29</v>
          </cell>
          <cell r="B17" t="str">
            <v>Phaeodactylum tricornutum</v>
          </cell>
          <cell r="C17">
            <v>16</v>
          </cell>
          <cell r="D17">
            <v>0.88449999999999995</v>
          </cell>
          <cell r="E17">
            <v>1.0000070470000001E-5</v>
          </cell>
          <cell r="F17">
            <v>4.9999969395375699</v>
          </cell>
          <cell r="G17">
            <v>1.4832E-11</v>
          </cell>
          <cell r="H17">
            <v>10.828800283199579</v>
          </cell>
        </row>
        <row r="18">
          <cell r="A18" t="str">
            <v>CS29</v>
          </cell>
          <cell r="B18" t="str">
            <v>Phaeodactylum tricornutum</v>
          </cell>
          <cell r="C18">
            <v>17</v>
          </cell>
          <cell r="D18">
            <v>0.87529999999999997</v>
          </cell>
          <cell r="E18">
            <v>5.0000070470000002E-5</v>
          </cell>
          <cell r="F18">
            <v>4.3010293835697695</v>
          </cell>
          <cell r="G18">
            <v>1.3528E-10</v>
          </cell>
          <cell r="H18">
            <v>9.8687664054103141</v>
          </cell>
        </row>
        <row r="19">
          <cell r="A19" t="str">
            <v>CS740</v>
          </cell>
          <cell r="B19" t="str">
            <v>Amphidinium carterae</v>
          </cell>
          <cell r="C19">
            <v>1</v>
          </cell>
          <cell r="D19">
            <v>0.31430000000000002</v>
          </cell>
          <cell r="E19">
            <v>7.046999999999999E-11</v>
          </cell>
          <cell r="F19">
            <v>10.151995728502731</v>
          </cell>
          <cell r="G19">
            <v>9.3866000000000003E-17</v>
          </cell>
          <cell r="H19">
            <v>16.027491688738397</v>
          </cell>
        </row>
        <row r="20">
          <cell r="A20" t="str">
            <v>CS740</v>
          </cell>
          <cell r="B20" t="str">
            <v>Amphidinium carterae</v>
          </cell>
          <cell r="C20">
            <v>2</v>
          </cell>
          <cell r="D20">
            <v>0.31929999999999997</v>
          </cell>
          <cell r="E20">
            <v>5.0704700000000002E-9</v>
          </cell>
          <cell r="F20">
            <v>8.2949517824919159</v>
          </cell>
          <cell r="G20">
            <v>6.7542E-15</v>
          </cell>
          <cell r="H20">
            <v>14.170426083527321</v>
          </cell>
        </row>
        <row r="21">
          <cell r="A21" t="str">
            <v>CS740</v>
          </cell>
          <cell r="B21" t="str">
            <v>Amphidinium carterae</v>
          </cell>
          <cell r="C21">
            <v>3</v>
          </cell>
          <cell r="D21">
            <v>0.34089999999999998</v>
          </cell>
          <cell r="E21">
            <v>1.0070469999999999E-8</v>
          </cell>
          <cell r="F21">
            <v>7.9969502599684077</v>
          </cell>
          <cell r="G21">
            <v>1.3415E-14</v>
          </cell>
          <cell r="H21">
            <v>13.872409322992041</v>
          </cell>
        </row>
        <row r="22">
          <cell r="A22" t="str">
            <v>CS740</v>
          </cell>
          <cell r="B22" t="str">
            <v>Amphidinium carterae</v>
          </cell>
          <cell r="C22">
            <v>4</v>
          </cell>
          <cell r="D22">
            <v>0.44340000000000002</v>
          </cell>
          <cell r="E22">
            <v>2.0070470000000001E-8</v>
          </cell>
          <cell r="F22">
            <v>7.6974424573074067</v>
          </cell>
          <cell r="G22">
            <v>2.6738999999999998E-14</v>
          </cell>
          <cell r="H22">
            <v>13.572854838757012</v>
          </cell>
        </row>
        <row r="23">
          <cell r="A23" t="str">
            <v>CS740</v>
          </cell>
          <cell r="B23" t="str">
            <v>Amphidinium carterae</v>
          </cell>
          <cell r="C23">
            <v>5</v>
          </cell>
          <cell r="D23">
            <v>0.41139999999999999</v>
          </cell>
          <cell r="E23">
            <v>3.0070470000000002E-8</v>
          </cell>
          <cell r="F23">
            <v>7.5218597838445671</v>
          </cell>
          <cell r="G23">
            <v>4.0066000000000001E-14</v>
          </cell>
          <cell r="H23">
            <v>13.397224013310762</v>
          </cell>
        </row>
        <row r="24">
          <cell r="A24" t="str">
            <v>CS740</v>
          </cell>
          <cell r="B24" t="str">
            <v>Amphidinium carterae</v>
          </cell>
          <cell r="C24">
            <v>6</v>
          </cell>
          <cell r="D24">
            <v>0.34150000000000003</v>
          </cell>
          <cell r="E24">
            <v>5.0070470000000002E-8</v>
          </cell>
          <cell r="F24">
            <v>7.3004183319594196</v>
          </cell>
          <cell r="G24">
            <v>6.6728000000000004E-14</v>
          </cell>
          <cell r="H24">
            <v>13.175691891813106</v>
          </cell>
        </row>
        <row r="25">
          <cell r="A25" t="str">
            <v>CS740</v>
          </cell>
          <cell r="B25" t="str">
            <v>Amphidinium carterae</v>
          </cell>
          <cell r="C25">
            <v>7</v>
          </cell>
          <cell r="D25">
            <v>0.372</v>
          </cell>
          <cell r="E25">
            <v>7.0070470000000002E-8</v>
          </cell>
          <cell r="F25">
            <v>7.1544649694520226</v>
          </cell>
          <cell r="G25">
            <v>9.3399999999999998E-14</v>
          </cell>
          <cell r="H25">
            <v>13.029653123769906</v>
          </cell>
        </row>
        <row r="26">
          <cell r="A26" t="str">
            <v>CS740</v>
          </cell>
          <cell r="B26" t="str">
            <v>Amphidinium carterae</v>
          </cell>
          <cell r="C26">
            <v>8</v>
          </cell>
          <cell r="D26">
            <v>0.376</v>
          </cell>
          <cell r="E26">
            <v>1.0007047000000001E-7</v>
          </cell>
          <cell r="F26">
            <v>6.9996940604637423</v>
          </cell>
          <cell r="G26">
            <v>1.3342999999999999E-13</v>
          </cell>
          <cell r="H26">
            <v>12.874746513975202</v>
          </cell>
        </row>
        <row r="27">
          <cell r="A27" t="str">
            <v>CS740</v>
          </cell>
          <cell r="B27" t="str">
            <v>Amphidinium carterae</v>
          </cell>
          <cell r="C27">
            <v>9</v>
          </cell>
          <cell r="D27">
            <v>0.41930000000000001</v>
          </cell>
          <cell r="E27">
            <v>1.5007047000000003E-7</v>
          </cell>
          <cell r="F27">
            <v>6.8237047573087253</v>
          </cell>
          <cell r="G27">
            <v>2.002E-13</v>
          </cell>
          <cell r="H27">
            <v>12.6985359268567</v>
          </cell>
        </row>
        <row r="28">
          <cell r="A28" t="str">
            <v>CS740</v>
          </cell>
          <cell r="B28" t="str">
            <v>Amphidinium carterae</v>
          </cell>
          <cell r="C28">
            <v>10</v>
          </cell>
          <cell r="D28">
            <v>0.3906</v>
          </cell>
          <cell r="E28">
            <v>2.0007047000000003E-7</v>
          </cell>
          <cell r="F28">
            <v>6.698817007627933</v>
          </cell>
          <cell r="G28">
            <v>2.6703999999999999E-13</v>
          </cell>
          <cell r="H28">
            <v>12.573423680664829</v>
          </cell>
        </row>
        <row r="29">
          <cell r="A29" t="str">
            <v>CS740</v>
          </cell>
          <cell r="B29" t="str">
            <v>Amphidinium carterae</v>
          </cell>
          <cell r="C29">
            <v>11</v>
          </cell>
          <cell r="D29">
            <v>0.40200000000000002</v>
          </cell>
          <cell r="E29">
            <v>3.0007047000000002E-7</v>
          </cell>
          <cell r="F29">
            <v>6.5227767414864148</v>
          </cell>
          <cell r="G29">
            <v>4.0092000000000002E-13</v>
          </cell>
          <cell r="H29">
            <v>12.396942278314244</v>
          </cell>
        </row>
        <row r="30">
          <cell r="A30" t="str">
            <v>CS740</v>
          </cell>
          <cell r="B30" t="str">
            <v>Amphidinium carterae</v>
          </cell>
          <cell r="C30">
            <v>12</v>
          </cell>
          <cell r="D30">
            <v>0.30959999999999999</v>
          </cell>
          <cell r="E30">
            <v>4.0007047000000002E-7</v>
          </cell>
          <cell r="F30">
            <v>6.3978635035806324</v>
          </cell>
          <cell r="G30">
            <v>5.3507999999999998E-13</v>
          </cell>
          <cell r="H30">
            <v>12.271581281602767</v>
          </cell>
        </row>
        <row r="31">
          <cell r="A31" t="str">
            <v>CS740</v>
          </cell>
          <cell r="B31" t="str">
            <v>Amphidinium carterae</v>
          </cell>
          <cell r="C31">
            <v>13</v>
          </cell>
          <cell r="D31">
            <v>0.3115</v>
          </cell>
          <cell r="E31">
            <v>5.0007047000000012E-7</v>
          </cell>
          <cell r="F31">
            <v>6.3009687905127274</v>
          </cell>
          <cell r="G31">
            <v>6.6951000000000004E-13</v>
          </cell>
          <cell r="H31">
            <v>12.174242931852293</v>
          </cell>
        </row>
        <row r="32">
          <cell r="A32" t="str">
            <v>CS740</v>
          </cell>
          <cell r="B32" t="str">
            <v>Amphidinium carterae</v>
          </cell>
          <cell r="C32">
            <v>14</v>
          </cell>
          <cell r="D32">
            <v>0.3674</v>
          </cell>
          <cell r="E32">
            <v>7.0007047000000011E-7</v>
          </cell>
          <cell r="F32">
            <v>6.1548582411404116</v>
          </cell>
          <cell r="G32">
            <v>9.3920000000000008E-13</v>
          </cell>
          <cell r="H32">
            <v>12.027241916096461</v>
          </cell>
        </row>
        <row r="33">
          <cell r="A33" t="str">
            <v>CS740</v>
          </cell>
          <cell r="B33" t="str">
            <v>Amphidinium carterae</v>
          </cell>
          <cell r="C33">
            <v>15</v>
          </cell>
          <cell r="D33">
            <v>0.42099999999999999</v>
          </cell>
          <cell r="E33">
            <v>1.0000704700000002E-6</v>
          </cell>
          <cell r="F33">
            <v>5.9999693963461675</v>
          </cell>
          <cell r="G33">
            <v>1.3458E-12</v>
          </cell>
          <cell r="H33">
            <v>11.871019476033389</v>
          </cell>
        </row>
        <row r="34">
          <cell r="A34" t="str">
            <v>CS740</v>
          </cell>
          <cell r="B34" t="str">
            <v>Amphidinium carterae</v>
          </cell>
          <cell r="C34">
            <v>16</v>
          </cell>
          <cell r="D34">
            <v>0.22650000000000001</v>
          </cell>
          <cell r="E34">
            <v>1.0000070470000001E-5</v>
          </cell>
          <cell r="F34">
            <v>4.9999969395375699</v>
          </cell>
          <cell r="G34">
            <v>1.4832E-11</v>
          </cell>
          <cell r="H34">
            <v>10.828800283199579</v>
          </cell>
        </row>
        <row r="35">
          <cell r="A35" t="str">
            <v>CS740</v>
          </cell>
          <cell r="B35" t="str">
            <v>Amphidinium carterae</v>
          </cell>
          <cell r="C35">
            <v>17</v>
          </cell>
          <cell r="D35">
            <v>0.24759999999999999</v>
          </cell>
          <cell r="E35">
            <v>5.0000070470000002E-5</v>
          </cell>
          <cell r="F35">
            <v>4.3010293835697695</v>
          </cell>
          <cell r="G35">
            <v>1.3528E-10</v>
          </cell>
          <cell r="H35">
            <v>9.8687664054103141</v>
          </cell>
        </row>
        <row r="36">
          <cell r="A36" t="str">
            <v>CS897</v>
          </cell>
          <cell r="B36" t="str">
            <v>Geitlerinema sp.</v>
          </cell>
          <cell r="C36">
            <v>1</v>
          </cell>
          <cell r="D36">
            <v>0.26950000000000002</v>
          </cell>
          <cell r="E36">
            <v>7.046999999999999E-11</v>
          </cell>
          <cell r="F36">
            <v>10.151995728502731</v>
          </cell>
          <cell r="G36">
            <v>9.3866000000000003E-17</v>
          </cell>
          <cell r="H36">
            <v>16.027491688738397</v>
          </cell>
        </row>
        <row r="37">
          <cell r="A37" t="str">
            <v>CS897</v>
          </cell>
          <cell r="B37" t="str">
            <v>Geitlerinema sp.</v>
          </cell>
          <cell r="C37">
            <v>2</v>
          </cell>
          <cell r="D37">
            <v>0.27850000000000003</v>
          </cell>
          <cell r="E37">
            <v>5.0704700000000002E-9</v>
          </cell>
          <cell r="F37">
            <v>8.2949517824919159</v>
          </cell>
          <cell r="G37">
            <v>6.7542E-15</v>
          </cell>
          <cell r="H37">
            <v>14.170426083527321</v>
          </cell>
        </row>
        <row r="38">
          <cell r="A38" t="str">
            <v>CS897</v>
          </cell>
          <cell r="B38" t="str">
            <v>Geitlerinema sp.</v>
          </cell>
          <cell r="C38">
            <v>3</v>
          </cell>
          <cell r="D38">
            <v>0.23810000000000001</v>
          </cell>
          <cell r="E38">
            <v>1.0070469999999999E-8</v>
          </cell>
          <cell r="F38">
            <v>7.9969502599684077</v>
          </cell>
          <cell r="G38">
            <v>1.3415E-14</v>
          </cell>
          <cell r="H38">
            <v>13.872409322992041</v>
          </cell>
        </row>
        <row r="39">
          <cell r="A39" t="str">
            <v>CS897</v>
          </cell>
          <cell r="B39" t="str">
            <v>Geitlerinema sp.</v>
          </cell>
          <cell r="C39">
            <v>4</v>
          </cell>
          <cell r="D39">
            <v>0.25319999999999998</v>
          </cell>
          <cell r="E39">
            <v>2.0070470000000001E-8</v>
          </cell>
          <cell r="F39">
            <v>7.6974424573074067</v>
          </cell>
          <cell r="G39">
            <v>2.6738999999999998E-14</v>
          </cell>
          <cell r="H39">
            <v>13.572854838757012</v>
          </cell>
        </row>
        <row r="40">
          <cell r="A40" t="str">
            <v>CS897</v>
          </cell>
          <cell r="B40" t="str">
            <v>Geitlerinema sp.</v>
          </cell>
          <cell r="C40">
            <v>5</v>
          </cell>
          <cell r="D40">
            <v>0.215</v>
          </cell>
          <cell r="E40">
            <v>3.0070470000000002E-8</v>
          </cell>
          <cell r="F40">
            <v>7.5218597838445671</v>
          </cell>
          <cell r="G40">
            <v>4.0066000000000001E-14</v>
          </cell>
          <cell r="H40">
            <v>13.397224013310762</v>
          </cell>
        </row>
        <row r="41">
          <cell r="A41" t="str">
            <v>CS897</v>
          </cell>
          <cell r="B41" t="str">
            <v>Geitlerinema sp.</v>
          </cell>
          <cell r="C41">
            <v>6</v>
          </cell>
          <cell r="D41">
            <v>0.30809999999999998</v>
          </cell>
          <cell r="E41">
            <v>5.0070470000000002E-8</v>
          </cell>
          <cell r="F41">
            <v>7.3004183319594196</v>
          </cell>
          <cell r="G41">
            <v>6.6728000000000004E-14</v>
          </cell>
          <cell r="H41">
            <v>13.175691891813106</v>
          </cell>
        </row>
        <row r="42">
          <cell r="A42" t="str">
            <v>CS897</v>
          </cell>
          <cell r="B42" t="str">
            <v>Geitlerinema sp.</v>
          </cell>
          <cell r="C42">
            <v>7</v>
          </cell>
          <cell r="D42">
            <v>0.23880000000000001</v>
          </cell>
          <cell r="E42">
            <v>7.0070470000000002E-8</v>
          </cell>
          <cell r="F42">
            <v>7.1544649694520226</v>
          </cell>
          <cell r="G42">
            <v>9.3399999999999998E-14</v>
          </cell>
          <cell r="H42">
            <v>13.029653123769906</v>
          </cell>
        </row>
        <row r="43">
          <cell r="A43" t="str">
            <v>CS897</v>
          </cell>
          <cell r="B43" t="str">
            <v>Geitlerinema sp.</v>
          </cell>
          <cell r="C43">
            <v>8</v>
          </cell>
          <cell r="D43">
            <v>0.28549999999999998</v>
          </cell>
          <cell r="E43">
            <v>1.0007047000000001E-7</v>
          </cell>
          <cell r="F43">
            <v>6.9996940604637423</v>
          </cell>
          <cell r="G43">
            <v>1.3342999999999999E-13</v>
          </cell>
          <cell r="H43">
            <v>12.874746513975202</v>
          </cell>
        </row>
        <row r="44">
          <cell r="A44" t="str">
            <v>CS897</v>
          </cell>
          <cell r="B44" t="str">
            <v>Geitlerinema sp.</v>
          </cell>
          <cell r="C44">
            <v>9</v>
          </cell>
          <cell r="D44">
            <v>0.23169999999999999</v>
          </cell>
          <cell r="E44">
            <v>1.5007047000000003E-7</v>
          </cell>
          <cell r="F44">
            <v>6.8237047573087253</v>
          </cell>
          <cell r="G44">
            <v>2.002E-13</v>
          </cell>
          <cell r="H44">
            <v>12.6985359268567</v>
          </cell>
        </row>
        <row r="45">
          <cell r="A45" t="str">
            <v>CS897</v>
          </cell>
          <cell r="B45" t="str">
            <v>Geitlerinema sp.</v>
          </cell>
          <cell r="C45">
            <v>10</v>
          </cell>
          <cell r="D45">
            <v>0.24640000000000001</v>
          </cell>
          <cell r="E45">
            <v>2.0007047000000003E-7</v>
          </cell>
          <cell r="F45">
            <v>6.698817007627933</v>
          </cell>
          <cell r="G45">
            <v>2.6703999999999999E-13</v>
          </cell>
          <cell r="H45">
            <v>12.573423680664829</v>
          </cell>
        </row>
        <row r="46">
          <cell r="A46" t="str">
            <v>CS897</v>
          </cell>
          <cell r="B46" t="str">
            <v>Geitlerinema sp.</v>
          </cell>
          <cell r="C46">
            <v>11</v>
          </cell>
          <cell r="D46">
            <v>0.27650000000000002</v>
          </cell>
          <cell r="E46">
            <v>3.0007047000000002E-7</v>
          </cell>
          <cell r="F46">
            <v>6.5227767414864148</v>
          </cell>
          <cell r="G46">
            <v>4.0092000000000002E-13</v>
          </cell>
          <cell r="H46">
            <v>12.396942278314244</v>
          </cell>
        </row>
        <row r="47">
          <cell r="A47" t="str">
            <v>CS897</v>
          </cell>
          <cell r="B47" t="str">
            <v>Geitlerinema sp.</v>
          </cell>
          <cell r="C47">
            <v>12</v>
          </cell>
          <cell r="D47">
            <v>0.25330000000000003</v>
          </cell>
          <cell r="E47">
            <v>4.0007047000000002E-7</v>
          </cell>
          <cell r="F47">
            <v>6.3978635035806324</v>
          </cell>
          <cell r="G47">
            <v>5.3507999999999998E-13</v>
          </cell>
          <cell r="H47">
            <v>12.271581281602767</v>
          </cell>
        </row>
        <row r="48">
          <cell r="A48" t="str">
            <v>CS897</v>
          </cell>
          <cell r="B48" t="str">
            <v>Geitlerinema sp.</v>
          </cell>
          <cell r="C48">
            <v>13</v>
          </cell>
          <cell r="D48">
            <v>0.2913</v>
          </cell>
          <cell r="E48">
            <v>5.0007047000000012E-7</v>
          </cell>
          <cell r="F48">
            <v>6.3009687905127274</v>
          </cell>
          <cell r="G48">
            <v>6.6951000000000004E-13</v>
          </cell>
          <cell r="H48">
            <v>12.174242931852293</v>
          </cell>
        </row>
        <row r="49">
          <cell r="A49" t="str">
            <v>CS897</v>
          </cell>
          <cell r="B49" t="str">
            <v>Geitlerinema sp.</v>
          </cell>
          <cell r="C49">
            <v>14</v>
          </cell>
          <cell r="D49">
            <v>0.24460000000000001</v>
          </cell>
          <cell r="E49">
            <v>7.0007047000000011E-7</v>
          </cell>
          <cell r="F49">
            <v>6.1548582411404116</v>
          </cell>
          <cell r="G49">
            <v>9.3920000000000008E-13</v>
          </cell>
          <cell r="H49">
            <v>12.027241916096461</v>
          </cell>
        </row>
        <row r="50">
          <cell r="A50" t="str">
            <v>CS897</v>
          </cell>
          <cell r="B50" t="str">
            <v>Geitlerinema sp.</v>
          </cell>
          <cell r="C50">
            <v>15</v>
          </cell>
          <cell r="D50">
            <v>0.26889999999999997</v>
          </cell>
          <cell r="E50">
            <v>1.0000704700000002E-6</v>
          </cell>
          <cell r="F50">
            <v>5.9999693963461675</v>
          </cell>
          <cell r="G50">
            <v>1.3458E-12</v>
          </cell>
          <cell r="H50">
            <v>11.871019476033389</v>
          </cell>
        </row>
        <row r="51">
          <cell r="A51" t="str">
            <v>CS897</v>
          </cell>
          <cell r="B51" t="str">
            <v>Geitlerinema sp.</v>
          </cell>
          <cell r="C51">
            <v>16</v>
          </cell>
          <cell r="D51">
            <v>0.2482</v>
          </cell>
          <cell r="E51">
            <v>1.0000070470000001E-5</v>
          </cell>
          <cell r="F51">
            <v>4.9999969395375699</v>
          </cell>
          <cell r="G51">
            <v>1.4832E-11</v>
          </cell>
          <cell r="H51">
            <v>10.828800283199579</v>
          </cell>
        </row>
        <row r="52">
          <cell r="A52" t="str">
            <v>CS897</v>
          </cell>
          <cell r="B52" t="str">
            <v>Geitlerinema sp.</v>
          </cell>
          <cell r="C52">
            <v>17</v>
          </cell>
          <cell r="D52">
            <v>0.1933</v>
          </cell>
          <cell r="E52">
            <v>5.0000070470000002E-5</v>
          </cell>
          <cell r="F52">
            <v>4.3010293835697695</v>
          </cell>
          <cell r="G52">
            <v>1.3528E-10</v>
          </cell>
          <cell r="H52">
            <v>9.8687664054103141</v>
          </cell>
        </row>
        <row r="53">
          <cell r="A53" t="str">
            <v>CS186</v>
          </cell>
          <cell r="B53" t="str">
            <v>Isochrysis galbana</v>
          </cell>
          <cell r="C53">
            <v>1</v>
          </cell>
          <cell r="D53">
            <v>0.45979999999999999</v>
          </cell>
          <cell r="E53">
            <v>7.046999999999999E-11</v>
          </cell>
          <cell r="F53">
            <v>10.151995728502731</v>
          </cell>
          <cell r="G53">
            <v>9.3866000000000003E-17</v>
          </cell>
          <cell r="H53">
            <v>16.027491688738397</v>
          </cell>
        </row>
        <row r="54">
          <cell r="A54" t="str">
            <v>CS186</v>
          </cell>
          <cell r="B54" t="str">
            <v>Isochrysis galbana</v>
          </cell>
          <cell r="C54">
            <v>2</v>
          </cell>
          <cell r="D54">
            <v>0.38059999999999999</v>
          </cell>
          <cell r="E54">
            <v>5.0704700000000002E-9</v>
          </cell>
          <cell r="F54">
            <v>8.2949517824919159</v>
          </cell>
          <cell r="G54">
            <v>6.7542E-15</v>
          </cell>
          <cell r="H54">
            <v>14.170426083527321</v>
          </cell>
        </row>
        <row r="55">
          <cell r="A55" t="str">
            <v>CS186</v>
          </cell>
          <cell r="B55" t="str">
            <v>Isochrysis galbana</v>
          </cell>
          <cell r="C55">
            <v>3</v>
          </cell>
          <cell r="D55">
            <v>0.40339999999999998</v>
          </cell>
          <cell r="E55">
            <v>1.0070469999999999E-8</v>
          </cell>
          <cell r="F55">
            <v>7.9969502599684077</v>
          </cell>
          <cell r="G55">
            <v>1.3415E-14</v>
          </cell>
          <cell r="H55">
            <v>13.872409322992041</v>
          </cell>
        </row>
        <row r="56">
          <cell r="A56" t="str">
            <v>CS186</v>
          </cell>
          <cell r="B56" t="str">
            <v>Isochrysis galbana</v>
          </cell>
          <cell r="C56">
            <v>4</v>
          </cell>
          <cell r="D56">
            <v>0.4446</v>
          </cell>
          <cell r="E56">
            <v>2.0070470000000001E-8</v>
          </cell>
          <cell r="F56">
            <v>7.6974424573074067</v>
          </cell>
          <cell r="G56">
            <v>2.6738999999999998E-14</v>
          </cell>
          <cell r="H56">
            <v>13.572854838757012</v>
          </cell>
        </row>
        <row r="57">
          <cell r="A57" t="str">
            <v>CS186</v>
          </cell>
          <cell r="B57" t="str">
            <v>Isochrysis galbana</v>
          </cell>
          <cell r="C57">
            <v>5</v>
          </cell>
          <cell r="D57">
            <v>0.48559999999999998</v>
          </cell>
          <cell r="E57">
            <v>3.0070470000000002E-8</v>
          </cell>
          <cell r="F57">
            <v>7.5218597838445671</v>
          </cell>
          <cell r="G57">
            <v>4.0066000000000001E-14</v>
          </cell>
          <cell r="H57">
            <v>13.397224013310762</v>
          </cell>
        </row>
        <row r="58">
          <cell r="A58" t="str">
            <v>CS186</v>
          </cell>
          <cell r="B58" t="str">
            <v>Isochrysis galbana</v>
          </cell>
          <cell r="C58">
            <v>6</v>
          </cell>
          <cell r="D58">
            <v>0.4995</v>
          </cell>
          <cell r="E58">
            <v>5.0070470000000002E-8</v>
          </cell>
          <cell r="F58">
            <v>7.3004183319594196</v>
          </cell>
          <cell r="G58">
            <v>6.6728000000000004E-14</v>
          </cell>
          <cell r="H58">
            <v>13.175691891813106</v>
          </cell>
        </row>
        <row r="59">
          <cell r="A59" t="str">
            <v>CS186</v>
          </cell>
          <cell r="B59" t="str">
            <v>Isochrysis galbana</v>
          </cell>
          <cell r="C59">
            <v>7</v>
          </cell>
          <cell r="D59">
            <v>0.47839999999999999</v>
          </cell>
          <cell r="E59">
            <v>7.0070470000000002E-8</v>
          </cell>
          <cell r="F59">
            <v>7.1544649694520226</v>
          </cell>
          <cell r="G59">
            <v>9.3399999999999998E-14</v>
          </cell>
          <cell r="H59">
            <v>13.029653123769906</v>
          </cell>
        </row>
        <row r="60">
          <cell r="A60" t="str">
            <v>CS186</v>
          </cell>
          <cell r="B60" t="str">
            <v>Isochrysis galbana</v>
          </cell>
          <cell r="C60">
            <v>8</v>
          </cell>
          <cell r="D60">
            <v>0.435</v>
          </cell>
          <cell r="E60">
            <v>1.0007047000000001E-7</v>
          </cell>
          <cell r="F60">
            <v>6.9996940604637423</v>
          </cell>
          <cell r="G60">
            <v>1.3342999999999999E-13</v>
          </cell>
          <cell r="H60">
            <v>12.874746513975202</v>
          </cell>
        </row>
        <row r="61">
          <cell r="A61" t="str">
            <v>CS186</v>
          </cell>
          <cell r="B61" t="str">
            <v>Isochrysis galbana</v>
          </cell>
          <cell r="C61">
            <v>9</v>
          </cell>
          <cell r="D61">
            <v>0.4556</v>
          </cell>
          <cell r="E61">
            <v>1.5007047000000003E-7</v>
          </cell>
          <cell r="F61">
            <v>6.8237047573087253</v>
          </cell>
          <cell r="G61">
            <v>2.002E-13</v>
          </cell>
          <cell r="H61">
            <v>12.6985359268567</v>
          </cell>
        </row>
        <row r="62">
          <cell r="A62" t="str">
            <v>CS186</v>
          </cell>
          <cell r="B62" t="str">
            <v>Isochrysis galbana</v>
          </cell>
          <cell r="C62">
            <v>10</v>
          </cell>
          <cell r="D62">
            <v>0.45</v>
          </cell>
          <cell r="E62">
            <v>2.0007047000000003E-7</v>
          </cell>
          <cell r="F62">
            <v>6.698817007627933</v>
          </cell>
          <cell r="G62">
            <v>2.6703999999999999E-13</v>
          </cell>
          <cell r="H62">
            <v>12.573423680664829</v>
          </cell>
        </row>
        <row r="63">
          <cell r="A63" t="str">
            <v>CS186</v>
          </cell>
          <cell r="B63" t="str">
            <v>Isochrysis galbana</v>
          </cell>
          <cell r="C63">
            <v>11</v>
          </cell>
          <cell r="D63">
            <v>0.4703</v>
          </cell>
          <cell r="E63">
            <v>3.0007047000000002E-7</v>
          </cell>
          <cell r="F63">
            <v>6.5227767414864148</v>
          </cell>
          <cell r="G63">
            <v>4.0092000000000002E-13</v>
          </cell>
          <cell r="H63">
            <v>12.396942278314244</v>
          </cell>
        </row>
        <row r="64">
          <cell r="A64" t="str">
            <v>CS186</v>
          </cell>
          <cell r="B64" t="str">
            <v>Isochrysis galbana</v>
          </cell>
          <cell r="C64">
            <v>12</v>
          </cell>
          <cell r="D64">
            <v>0.41849999999999998</v>
          </cell>
          <cell r="E64">
            <v>4.0007047000000002E-7</v>
          </cell>
          <cell r="F64">
            <v>6.3978635035806324</v>
          </cell>
          <cell r="G64">
            <v>5.3507999999999998E-13</v>
          </cell>
          <cell r="H64">
            <v>12.271581281602767</v>
          </cell>
        </row>
        <row r="65">
          <cell r="A65" t="str">
            <v>CS186</v>
          </cell>
          <cell r="B65" t="str">
            <v>Isochrysis galbana</v>
          </cell>
          <cell r="C65">
            <v>13</v>
          </cell>
          <cell r="D65">
            <v>0.46560000000000001</v>
          </cell>
          <cell r="E65">
            <v>5.0007047000000012E-7</v>
          </cell>
          <cell r="F65">
            <v>6.3009687905127274</v>
          </cell>
          <cell r="G65">
            <v>6.6951000000000004E-13</v>
          </cell>
          <cell r="H65">
            <v>12.174242931852293</v>
          </cell>
        </row>
        <row r="66">
          <cell r="A66" t="str">
            <v>CS186</v>
          </cell>
          <cell r="B66" t="str">
            <v>Isochrysis galbana</v>
          </cell>
          <cell r="C66">
            <v>14</v>
          </cell>
          <cell r="D66">
            <v>0.43419999999999997</v>
          </cell>
          <cell r="E66">
            <v>7.0007047000000011E-7</v>
          </cell>
          <cell r="F66">
            <v>6.1548582411404116</v>
          </cell>
          <cell r="G66">
            <v>9.3920000000000008E-13</v>
          </cell>
          <cell r="H66">
            <v>12.027241916096461</v>
          </cell>
        </row>
        <row r="67">
          <cell r="A67" t="str">
            <v>CS186</v>
          </cell>
          <cell r="B67" t="str">
            <v>Isochrysis galbana</v>
          </cell>
          <cell r="C67">
            <v>15</v>
          </cell>
          <cell r="D67">
            <v>0.45839999999999997</v>
          </cell>
          <cell r="E67">
            <v>1.0000704700000002E-6</v>
          </cell>
          <cell r="F67">
            <v>5.9999693963461675</v>
          </cell>
          <cell r="G67">
            <v>1.3458E-12</v>
          </cell>
          <cell r="H67">
            <v>11.871019476033389</v>
          </cell>
        </row>
        <row r="68">
          <cell r="A68" t="str">
            <v>CS186</v>
          </cell>
          <cell r="B68" t="str">
            <v>Isochrysis galbana</v>
          </cell>
          <cell r="C68">
            <v>16</v>
          </cell>
          <cell r="D68">
            <v>0.4602</v>
          </cell>
          <cell r="E68">
            <v>1.0000070470000001E-5</v>
          </cell>
          <cell r="F68">
            <v>4.9999969395375699</v>
          </cell>
          <cell r="G68">
            <v>1.4832E-11</v>
          </cell>
          <cell r="H68">
            <v>10.828800283199579</v>
          </cell>
        </row>
        <row r="69">
          <cell r="A69" t="str">
            <v>CS186</v>
          </cell>
          <cell r="B69" t="str">
            <v>Isochrysis galbana</v>
          </cell>
          <cell r="C69">
            <v>17</v>
          </cell>
          <cell r="D69">
            <v>0.4748</v>
          </cell>
          <cell r="E69">
            <v>5.0000070470000002E-5</v>
          </cell>
          <cell r="F69">
            <v>4.3010293835697695</v>
          </cell>
          <cell r="G69">
            <v>1.3528E-10</v>
          </cell>
          <cell r="H69">
            <v>9.8687664054103141</v>
          </cell>
        </row>
        <row r="70">
          <cell r="A70" t="str">
            <v>CS135</v>
          </cell>
          <cell r="B70" t="str">
            <v>Asterionellopsis glacialis</v>
          </cell>
          <cell r="C70">
            <v>1</v>
          </cell>
          <cell r="D70">
            <v>0.39639999999999997</v>
          </cell>
          <cell r="E70">
            <v>7.046999999999999E-11</v>
          </cell>
          <cell r="F70">
            <v>10.151995728502731</v>
          </cell>
          <cell r="G70">
            <v>9.3866000000000003E-17</v>
          </cell>
          <cell r="H70">
            <v>16.027491688738397</v>
          </cell>
        </row>
        <row r="71">
          <cell r="A71" t="str">
            <v>CS135</v>
          </cell>
          <cell r="B71" t="str">
            <v>Asterionellopsis glacialis</v>
          </cell>
          <cell r="C71">
            <v>2</v>
          </cell>
          <cell r="D71">
            <v>0.57410000000000005</v>
          </cell>
          <cell r="E71">
            <v>5.0704700000000002E-9</v>
          </cell>
          <cell r="F71">
            <v>8.2949517824919159</v>
          </cell>
          <cell r="G71">
            <v>6.7542E-15</v>
          </cell>
          <cell r="H71">
            <v>14.170426083527321</v>
          </cell>
        </row>
        <row r="72">
          <cell r="A72" t="str">
            <v>CS135</v>
          </cell>
          <cell r="B72" t="str">
            <v>Asterionellopsis glacialis</v>
          </cell>
          <cell r="C72">
            <v>3</v>
          </cell>
          <cell r="D72">
            <v>0.59530000000000005</v>
          </cell>
          <cell r="E72">
            <v>1.0070469999999999E-8</v>
          </cell>
          <cell r="F72">
            <v>7.9969502599684077</v>
          </cell>
          <cell r="G72">
            <v>1.3415E-14</v>
          </cell>
          <cell r="H72">
            <v>13.872409322992041</v>
          </cell>
        </row>
        <row r="73">
          <cell r="A73" t="str">
            <v>CS135</v>
          </cell>
          <cell r="B73" t="str">
            <v>Asterionellopsis glacialis</v>
          </cell>
          <cell r="C73">
            <v>4</v>
          </cell>
          <cell r="D73">
            <v>0.66510000000000002</v>
          </cell>
          <cell r="E73">
            <v>2.0070470000000001E-8</v>
          </cell>
          <cell r="F73">
            <v>7.6974424573074067</v>
          </cell>
          <cell r="G73">
            <v>2.6738999999999998E-14</v>
          </cell>
          <cell r="H73">
            <v>13.572854838757012</v>
          </cell>
        </row>
        <row r="74">
          <cell r="A74" t="str">
            <v>CS135</v>
          </cell>
          <cell r="B74" t="str">
            <v>Asterionellopsis glacialis</v>
          </cell>
          <cell r="C74">
            <v>5</v>
          </cell>
          <cell r="D74">
            <v>0.6875</v>
          </cell>
          <cell r="E74">
            <v>3.0070470000000002E-8</v>
          </cell>
          <cell r="F74">
            <v>7.5218597838445671</v>
          </cell>
          <cell r="G74">
            <v>4.0066000000000001E-14</v>
          </cell>
          <cell r="H74">
            <v>13.397224013310762</v>
          </cell>
        </row>
        <row r="75">
          <cell r="A75" t="str">
            <v>CS135</v>
          </cell>
          <cell r="B75" t="str">
            <v>Asterionellopsis glacialis</v>
          </cell>
          <cell r="C75">
            <v>6</v>
          </cell>
          <cell r="D75">
            <v>0.71779999999999999</v>
          </cell>
          <cell r="E75">
            <v>5.0070470000000002E-8</v>
          </cell>
          <cell r="F75">
            <v>7.3004183319594196</v>
          </cell>
          <cell r="G75">
            <v>6.6728000000000004E-14</v>
          </cell>
          <cell r="H75">
            <v>13.175691891813106</v>
          </cell>
        </row>
        <row r="76">
          <cell r="A76" t="str">
            <v>CS135</v>
          </cell>
          <cell r="B76" t="str">
            <v>Asterionellopsis glacialis</v>
          </cell>
          <cell r="C76">
            <v>7</v>
          </cell>
          <cell r="D76">
            <v>0.70230000000000004</v>
          </cell>
          <cell r="E76">
            <v>7.0070470000000002E-8</v>
          </cell>
          <cell r="F76">
            <v>7.1544649694520226</v>
          </cell>
          <cell r="G76">
            <v>9.3399999999999998E-14</v>
          </cell>
          <cell r="H76">
            <v>13.029653123769906</v>
          </cell>
        </row>
        <row r="77">
          <cell r="A77" t="str">
            <v>CS135</v>
          </cell>
          <cell r="B77" t="str">
            <v>Asterionellopsis glacialis</v>
          </cell>
          <cell r="C77">
            <v>8</v>
          </cell>
          <cell r="D77">
            <v>0.67510000000000003</v>
          </cell>
          <cell r="E77">
            <v>1.0007047000000001E-7</v>
          </cell>
          <cell r="F77">
            <v>6.9996940604637423</v>
          </cell>
          <cell r="G77">
            <v>1.3342999999999999E-13</v>
          </cell>
          <cell r="H77">
            <v>12.874746513975202</v>
          </cell>
        </row>
        <row r="78">
          <cell r="A78" t="str">
            <v>CS135</v>
          </cell>
          <cell r="B78" t="str">
            <v>Asterionellopsis glacialis</v>
          </cell>
          <cell r="C78">
            <v>9</v>
          </cell>
          <cell r="D78">
            <v>0.66349999999999998</v>
          </cell>
          <cell r="E78">
            <v>1.5007047000000003E-7</v>
          </cell>
          <cell r="F78">
            <v>6.8237047573087253</v>
          </cell>
          <cell r="G78">
            <v>2.002E-13</v>
          </cell>
          <cell r="H78">
            <v>12.6985359268567</v>
          </cell>
        </row>
        <row r="79">
          <cell r="A79" t="str">
            <v>CS135</v>
          </cell>
          <cell r="B79" t="str">
            <v>Asterionellopsis glacialis</v>
          </cell>
          <cell r="C79">
            <v>10</v>
          </cell>
          <cell r="D79">
            <v>0.45079999999999998</v>
          </cell>
          <cell r="E79">
            <v>2.0007047000000003E-7</v>
          </cell>
          <cell r="F79">
            <v>6.698817007627933</v>
          </cell>
          <cell r="G79">
            <v>2.6703999999999999E-13</v>
          </cell>
          <cell r="H79">
            <v>12.573423680664829</v>
          </cell>
        </row>
        <row r="80">
          <cell r="A80" t="str">
            <v>CS135</v>
          </cell>
          <cell r="B80" t="str">
            <v>Asterionellopsis glacialis</v>
          </cell>
          <cell r="C80">
            <v>11</v>
          </cell>
          <cell r="D80">
            <v>0.66449999999999998</v>
          </cell>
          <cell r="E80">
            <v>3.0007047000000002E-7</v>
          </cell>
          <cell r="F80">
            <v>6.5227767414864148</v>
          </cell>
          <cell r="G80">
            <v>4.0092000000000002E-13</v>
          </cell>
          <cell r="H80">
            <v>12.396942278314244</v>
          </cell>
        </row>
        <row r="81">
          <cell r="A81" t="str">
            <v>CS135</v>
          </cell>
          <cell r="B81" t="str">
            <v>Asterionellopsis glacialis</v>
          </cell>
          <cell r="C81">
            <v>12</v>
          </cell>
          <cell r="D81">
            <v>0.6008</v>
          </cell>
          <cell r="E81">
            <v>4.0007047000000002E-7</v>
          </cell>
          <cell r="F81">
            <v>6.3978635035806324</v>
          </cell>
          <cell r="G81">
            <v>5.3507999999999998E-13</v>
          </cell>
          <cell r="H81">
            <v>12.271581281602767</v>
          </cell>
        </row>
        <row r="82">
          <cell r="A82" t="str">
            <v>CS135</v>
          </cell>
          <cell r="B82" t="str">
            <v>Asterionellopsis glacialis</v>
          </cell>
          <cell r="C82">
            <v>13</v>
          </cell>
          <cell r="D82">
            <v>0.49530000000000002</v>
          </cell>
          <cell r="E82">
            <v>5.0007047000000012E-7</v>
          </cell>
          <cell r="F82">
            <v>6.3009687905127274</v>
          </cell>
          <cell r="G82">
            <v>6.6951000000000004E-13</v>
          </cell>
          <cell r="H82">
            <v>12.174242931852293</v>
          </cell>
        </row>
        <row r="83">
          <cell r="A83" t="str">
            <v>CS135</v>
          </cell>
          <cell r="B83" t="str">
            <v>Asterionellopsis glacialis</v>
          </cell>
          <cell r="C83">
            <v>14</v>
          </cell>
          <cell r="D83">
            <v>0.4733</v>
          </cell>
          <cell r="E83">
            <v>7.0007047000000011E-7</v>
          </cell>
          <cell r="F83">
            <v>6.1548582411404116</v>
          </cell>
          <cell r="G83">
            <v>9.3920000000000008E-13</v>
          </cell>
          <cell r="H83">
            <v>12.027241916096461</v>
          </cell>
        </row>
        <row r="84">
          <cell r="A84" t="str">
            <v>CS135</v>
          </cell>
          <cell r="B84" t="str">
            <v>Asterionellopsis glacialis</v>
          </cell>
          <cell r="C84">
            <v>15</v>
          </cell>
          <cell r="D84">
            <v>0.58150000000000002</v>
          </cell>
          <cell r="E84">
            <v>1.0000704700000002E-6</v>
          </cell>
          <cell r="F84">
            <v>5.9999693963461675</v>
          </cell>
          <cell r="G84">
            <v>1.3458E-12</v>
          </cell>
          <cell r="H84">
            <v>11.871019476033389</v>
          </cell>
        </row>
        <row r="85">
          <cell r="A85" t="str">
            <v>CS135</v>
          </cell>
          <cell r="B85" t="str">
            <v>Asterionellopsis glacialis</v>
          </cell>
          <cell r="C85">
            <v>16</v>
          </cell>
          <cell r="D85">
            <v>0.55889999999999995</v>
          </cell>
          <cell r="E85">
            <v>1.0000070470000001E-5</v>
          </cell>
          <cell r="F85">
            <v>4.9999969395375699</v>
          </cell>
          <cell r="G85">
            <v>1.4832E-11</v>
          </cell>
          <cell r="H85">
            <v>10.828800283199579</v>
          </cell>
        </row>
        <row r="86">
          <cell r="A86" t="str">
            <v>CS135</v>
          </cell>
          <cell r="B86" t="str">
            <v>Asterionellopsis glacialis</v>
          </cell>
          <cell r="C86">
            <v>17</v>
          </cell>
          <cell r="D86">
            <v>0.5091</v>
          </cell>
          <cell r="E86">
            <v>5.0000070470000002E-5</v>
          </cell>
          <cell r="F86">
            <v>4.3010293835697695</v>
          </cell>
          <cell r="G86">
            <v>1.3528E-10</v>
          </cell>
          <cell r="H86">
            <v>9.8687664054103141</v>
          </cell>
        </row>
        <row r="87">
          <cell r="A87" t="str">
            <v>CS205</v>
          </cell>
          <cell r="B87" t="str">
            <v>Synechococcus sp.</v>
          </cell>
          <cell r="C87">
            <v>1</v>
          </cell>
          <cell r="D87">
            <v>0.35110000000000002</v>
          </cell>
          <cell r="E87">
            <v>7.046999999999999E-11</v>
          </cell>
          <cell r="F87">
            <v>10.151995728502731</v>
          </cell>
          <cell r="G87">
            <v>9.3866000000000003E-17</v>
          </cell>
          <cell r="H87">
            <v>16.027491688738397</v>
          </cell>
        </row>
        <row r="88">
          <cell r="A88" t="str">
            <v>CS205</v>
          </cell>
          <cell r="B88" t="str">
            <v>Synechococcus sp.</v>
          </cell>
          <cell r="C88">
            <v>2</v>
          </cell>
          <cell r="D88">
            <v>0.51139999999999997</v>
          </cell>
          <cell r="E88">
            <v>5.0704700000000002E-9</v>
          </cell>
          <cell r="F88">
            <v>8.2949517824919159</v>
          </cell>
          <cell r="G88">
            <v>6.7542E-15</v>
          </cell>
          <cell r="H88">
            <v>14.170426083527321</v>
          </cell>
        </row>
        <row r="89">
          <cell r="A89" t="str">
            <v>CS205</v>
          </cell>
          <cell r="B89" t="str">
            <v>Synechococcus sp.</v>
          </cell>
          <cell r="C89">
            <v>3</v>
          </cell>
          <cell r="D89">
            <v>0.502</v>
          </cell>
          <cell r="E89">
            <v>1.0070469999999999E-8</v>
          </cell>
          <cell r="F89">
            <v>7.9969502599684077</v>
          </cell>
          <cell r="G89">
            <v>1.3415E-14</v>
          </cell>
          <cell r="H89">
            <v>13.872409322992041</v>
          </cell>
        </row>
        <row r="90">
          <cell r="A90" t="str">
            <v>CS205</v>
          </cell>
          <cell r="B90" t="str">
            <v>Synechococcus sp.</v>
          </cell>
          <cell r="C90">
            <v>4</v>
          </cell>
          <cell r="D90">
            <v>0.56030000000000002</v>
          </cell>
          <cell r="E90">
            <v>2.0070470000000001E-8</v>
          </cell>
          <cell r="F90">
            <v>7.6974424573074067</v>
          </cell>
          <cell r="G90">
            <v>2.6738999999999998E-14</v>
          </cell>
          <cell r="H90">
            <v>13.572854838757012</v>
          </cell>
        </row>
        <row r="91">
          <cell r="A91" t="str">
            <v>CS205</v>
          </cell>
          <cell r="B91" t="str">
            <v>Synechococcus sp.</v>
          </cell>
          <cell r="C91">
            <v>5</v>
          </cell>
          <cell r="D91">
            <v>0.51619999999999999</v>
          </cell>
          <cell r="E91">
            <v>3.0070470000000002E-8</v>
          </cell>
          <cell r="F91">
            <v>7.5218597838445671</v>
          </cell>
          <cell r="G91">
            <v>4.0066000000000001E-14</v>
          </cell>
          <cell r="H91">
            <v>13.397224013310762</v>
          </cell>
        </row>
        <row r="92">
          <cell r="A92" t="str">
            <v>CS205</v>
          </cell>
          <cell r="B92" t="str">
            <v>Synechococcus sp.</v>
          </cell>
          <cell r="C92">
            <v>6</v>
          </cell>
          <cell r="D92">
            <v>0.50519999999999998</v>
          </cell>
          <cell r="E92">
            <v>5.0070470000000002E-8</v>
          </cell>
          <cell r="F92">
            <v>7.3004183319594196</v>
          </cell>
          <cell r="G92">
            <v>6.6728000000000004E-14</v>
          </cell>
          <cell r="H92">
            <v>13.175691891813106</v>
          </cell>
        </row>
        <row r="93">
          <cell r="A93" t="str">
            <v>CS205</v>
          </cell>
          <cell r="B93" t="str">
            <v>Synechococcus sp.</v>
          </cell>
          <cell r="C93">
            <v>7</v>
          </cell>
          <cell r="D93">
            <v>0.45179999999999998</v>
          </cell>
          <cell r="E93">
            <v>7.0070470000000002E-8</v>
          </cell>
          <cell r="F93">
            <v>7.1544649694520226</v>
          </cell>
          <cell r="G93">
            <v>9.3399999999999998E-14</v>
          </cell>
          <cell r="H93">
            <v>13.029653123769906</v>
          </cell>
        </row>
        <row r="94">
          <cell r="A94" t="str">
            <v>CS205</v>
          </cell>
          <cell r="B94" t="str">
            <v>Synechococcus sp.</v>
          </cell>
          <cell r="C94">
            <v>8</v>
          </cell>
          <cell r="D94">
            <v>0.46829999999999999</v>
          </cell>
          <cell r="E94">
            <v>1.0007047000000001E-7</v>
          </cell>
          <cell r="F94">
            <v>6.9996940604637423</v>
          </cell>
          <cell r="G94">
            <v>1.3342999999999999E-13</v>
          </cell>
          <cell r="H94">
            <v>12.874746513975202</v>
          </cell>
        </row>
        <row r="95">
          <cell r="A95" t="str">
            <v>CS205</v>
          </cell>
          <cell r="B95" t="str">
            <v>Synechococcus sp.</v>
          </cell>
          <cell r="C95">
            <v>9</v>
          </cell>
          <cell r="D95">
            <v>0.46379999999999999</v>
          </cell>
          <cell r="E95">
            <v>1.5007047000000003E-7</v>
          </cell>
          <cell r="F95">
            <v>6.8237047573087253</v>
          </cell>
          <cell r="G95">
            <v>2.002E-13</v>
          </cell>
          <cell r="H95">
            <v>12.6985359268567</v>
          </cell>
        </row>
        <row r="96">
          <cell r="A96" t="str">
            <v>CS205</v>
          </cell>
          <cell r="B96" t="str">
            <v>Synechococcus sp.</v>
          </cell>
          <cell r="C96">
            <v>10</v>
          </cell>
          <cell r="D96">
            <v>0.4521</v>
          </cell>
          <cell r="E96">
            <v>2.0007047000000003E-7</v>
          </cell>
          <cell r="F96">
            <v>6.698817007627933</v>
          </cell>
          <cell r="G96">
            <v>2.6703999999999999E-13</v>
          </cell>
          <cell r="H96">
            <v>12.573423680664829</v>
          </cell>
        </row>
        <row r="97">
          <cell r="A97" t="str">
            <v>CS205</v>
          </cell>
          <cell r="B97" t="str">
            <v>Synechococcus sp.</v>
          </cell>
          <cell r="C97">
            <v>11</v>
          </cell>
          <cell r="D97">
            <v>0.49070000000000003</v>
          </cell>
          <cell r="E97">
            <v>3.0007047000000002E-7</v>
          </cell>
          <cell r="F97">
            <v>6.5227767414864148</v>
          </cell>
          <cell r="G97">
            <v>4.0092000000000002E-13</v>
          </cell>
          <cell r="H97">
            <v>12.396942278314244</v>
          </cell>
        </row>
        <row r="98">
          <cell r="A98" t="str">
            <v>CS205</v>
          </cell>
          <cell r="B98" t="str">
            <v>Synechococcus sp.</v>
          </cell>
          <cell r="C98">
            <v>12</v>
          </cell>
          <cell r="D98">
            <v>0.44019999999999998</v>
          </cell>
          <cell r="E98">
            <v>4.0007047000000002E-7</v>
          </cell>
          <cell r="F98">
            <v>6.3978635035806324</v>
          </cell>
          <cell r="G98">
            <v>5.3507999999999998E-13</v>
          </cell>
          <cell r="H98">
            <v>12.271581281602767</v>
          </cell>
        </row>
        <row r="99">
          <cell r="A99" t="str">
            <v>CS205</v>
          </cell>
          <cell r="B99" t="str">
            <v>Synechococcus sp.</v>
          </cell>
          <cell r="C99">
            <v>13</v>
          </cell>
          <cell r="D99">
            <v>0.41749999999999998</v>
          </cell>
          <cell r="E99">
            <v>5.0007047000000012E-7</v>
          </cell>
          <cell r="F99">
            <v>6.3009687905127274</v>
          </cell>
          <cell r="G99">
            <v>6.6951000000000004E-13</v>
          </cell>
          <cell r="H99">
            <v>12.174242931852293</v>
          </cell>
        </row>
        <row r="100">
          <cell r="A100" t="str">
            <v>CS205</v>
          </cell>
          <cell r="B100" t="str">
            <v>Synechococcus sp.</v>
          </cell>
          <cell r="C100">
            <v>14</v>
          </cell>
          <cell r="D100">
            <v>0.45350000000000001</v>
          </cell>
          <cell r="E100">
            <v>7.0007047000000011E-7</v>
          </cell>
          <cell r="F100">
            <v>6.1548582411404116</v>
          </cell>
          <cell r="G100">
            <v>9.3920000000000008E-13</v>
          </cell>
          <cell r="H100">
            <v>12.027241916096461</v>
          </cell>
        </row>
        <row r="101">
          <cell r="A101" t="str">
            <v>CS205</v>
          </cell>
          <cell r="B101" t="str">
            <v>Synechococcus sp.</v>
          </cell>
          <cell r="C101">
            <v>15</v>
          </cell>
          <cell r="D101">
            <v>0.54169999999999996</v>
          </cell>
          <cell r="E101">
            <v>1.0000704700000002E-6</v>
          </cell>
          <cell r="F101">
            <v>5.9999693963461675</v>
          </cell>
          <cell r="G101">
            <v>1.3458E-12</v>
          </cell>
          <cell r="H101">
            <v>11.871019476033389</v>
          </cell>
        </row>
        <row r="102">
          <cell r="A102" t="str">
            <v>CS205</v>
          </cell>
          <cell r="B102" t="str">
            <v>Synechococcus sp.</v>
          </cell>
          <cell r="C102">
            <v>16</v>
          </cell>
          <cell r="D102">
            <v>0.3997</v>
          </cell>
          <cell r="E102">
            <v>1.0000070470000001E-5</v>
          </cell>
          <cell r="F102">
            <v>4.9999969395375699</v>
          </cell>
          <cell r="G102">
            <v>1.4832E-11</v>
          </cell>
          <cell r="H102">
            <v>10.828800283199579</v>
          </cell>
        </row>
        <row r="103">
          <cell r="A103" t="str">
            <v>CS205</v>
          </cell>
          <cell r="B103" t="str">
            <v>Synechococcus sp.</v>
          </cell>
          <cell r="C103">
            <v>17</v>
          </cell>
          <cell r="D103">
            <v>0.3775</v>
          </cell>
          <cell r="E103">
            <v>5.0000070470000002E-5</v>
          </cell>
          <cell r="F103">
            <v>4.3010293835697695</v>
          </cell>
          <cell r="G103">
            <v>1.3528E-10</v>
          </cell>
          <cell r="H103">
            <v>9.8687664054103141</v>
          </cell>
        </row>
        <row r="104">
          <cell r="A104" t="str">
            <v>CS5</v>
          </cell>
          <cell r="B104" t="str">
            <v>Nitzschia closterium</v>
          </cell>
          <cell r="C104">
            <v>1</v>
          </cell>
          <cell r="D104">
            <v>0.82869999999999999</v>
          </cell>
          <cell r="E104">
            <v>7.046999999999999E-11</v>
          </cell>
          <cell r="F104">
            <v>10.151995728502731</v>
          </cell>
          <cell r="G104">
            <v>9.3866000000000003E-17</v>
          </cell>
          <cell r="H104">
            <v>16.027491688738397</v>
          </cell>
        </row>
        <row r="105">
          <cell r="A105" t="str">
            <v>CS5</v>
          </cell>
          <cell r="B105" t="str">
            <v>Nitzschia closterium</v>
          </cell>
          <cell r="C105">
            <v>2</v>
          </cell>
          <cell r="D105">
            <v>0.9153</v>
          </cell>
          <cell r="E105">
            <v>5.0704700000000002E-9</v>
          </cell>
          <cell r="F105">
            <v>8.2949517824919159</v>
          </cell>
          <cell r="G105">
            <v>6.7542E-15</v>
          </cell>
          <cell r="H105">
            <v>14.170426083527321</v>
          </cell>
        </row>
        <row r="106">
          <cell r="A106" t="str">
            <v>CS5</v>
          </cell>
          <cell r="B106" t="str">
            <v>Nitzschia closterium</v>
          </cell>
          <cell r="C106">
            <v>3</v>
          </cell>
          <cell r="D106">
            <v>0.9143</v>
          </cell>
          <cell r="E106">
            <v>1.0070469999999999E-8</v>
          </cell>
          <cell r="F106">
            <v>7.9969502599684077</v>
          </cell>
          <cell r="G106">
            <v>1.3415E-14</v>
          </cell>
          <cell r="H106">
            <v>13.872409322992041</v>
          </cell>
        </row>
        <row r="107">
          <cell r="A107" t="str">
            <v>CS5</v>
          </cell>
          <cell r="B107" t="str">
            <v>Nitzschia closterium</v>
          </cell>
          <cell r="C107">
            <v>4</v>
          </cell>
          <cell r="D107">
            <v>0.89129999999999998</v>
          </cell>
          <cell r="E107">
            <v>2.0070470000000001E-8</v>
          </cell>
          <cell r="F107">
            <v>7.6974424573074067</v>
          </cell>
          <cell r="G107">
            <v>2.6738999999999998E-14</v>
          </cell>
          <cell r="H107">
            <v>13.572854838757012</v>
          </cell>
        </row>
        <row r="108">
          <cell r="A108" t="str">
            <v>CS5</v>
          </cell>
          <cell r="B108" t="str">
            <v>Nitzschia closterium</v>
          </cell>
          <cell r="C108">
            <v>5</v>
          </cell>
          <cell r="D108">
            <v>0.85670000000000002</v>
          </cell>
          <cell r="E108">
            <v>3.0070470000000002E-8</v>
          </cell>
          <cell r="F108">
            <v>7.5218597838445671</v>
          </cell>
          <cell r="G108">
            <v>4.0066000000000001E-14</v>
          </cell>
          <cell r="H108">
            <v>13.397224013310762</v>
          </cell>
        </row>
        <row r="109">
          <cell r="A109" t="str">
            <v>CS5</v>
          </cell>
          <cell r="B109" t="str">
            <v>Nitzschia closterium</v>
          </cell>
          <cell r="C109">
            <v>6</v>
          </cell>
          <cell r="D109">
            <v>0.89780000000000004</v>
          </cell>
          <cell r="E109">
            <v>5.0070470000000002E-8</v>
          </cell>
          <cell r="F109">
            <v>7.3004183319594196</v>
          </cell>
          <cell r="G109">
            <v>6.6728000000000004E-14</v>
          </cell>
          <cell r="H109">
            <v>13.175691891813106</v>
          </cell>
        </row>
        <row r="110">
          <cell r="A110" t="str">
            <v>CS5</v>
          </cell>
          <cell r="B110" t="str">
            <v>Nitzschia closterium</v>
          </cell>
          <cell r="C110">
            <v>7</v>
          </cell>
          <cell r="D110">
            <v>0.84370000000000001</v>
          </cell>
          <cell r="E110">
            <v>7.0070470000000002E-8</v>
          </cell>
          <cell r="F110">
            <v>7.1544649694520226</v>
          </cell>
          <cell r="G110">
            <v>9.3399999999999998E-14</v>
          </cell>
          <cell r="H110">
            <v>13.029653123769906</v>
          </cell>
        </row>
        <row r="111">
          <cell r="A111" t="str">
            <v>CS5</v>
          </cell>
          <cell r="B111" t="str">
            <v>Nitzschia closterium</v>
          </cell>
          <cell r="C111">
            <v>8</v>
          </cell>
          <cell r="D111">
            <v>0.88349999999999995</v>
          </cell>
          <cell r="E111">
            <v>1.0007047000000001E-7</v>
          </cell>
          <cell r="F111">
            <v>6.9996940604637423</v>
          </cell>
          <cell r="G111">
            <v>1.3342999999999999E-13</v>
          </cell>
          <cell r="H111">
            <v>12.874746513975202</v>
          </cell>
        </row>
        <row r="112">
          <cell r="A112" t="str">
            <v>CS5</v>
          </cell>
          <cell r="B112" t="str">
            <v>Nitzschia closterium</v>
          </cell>
          <cell r="C112">
            <v>9</v>
          </cell>
          <cell r="D112">
            <v>0.87439999999999996</v>
          </cell>
          <cell r="E112">
            <v>1.5007047000000003E-7</v>
          </cell>
          <cell r="F112">
            <v>6.8237047573087253</v>
          </cell>
          <cell r="G112">
            <v>2.002E-13</v>
          </cell>
          <cell r="H112">
            <v>12.6985359268567</v>
          </cell>
        </row>
        <row r="113">
          <cell r="A113" t="str">
            <v>CS5</v>
          </cell>
          <cell r="B113" t="str">
            <v>Nitzschia closterium</v>
          </cell>
          <cell r="C113">
            <v>10</v>
          </cell>
          <cell r="D113">
            <v>0.89370000000000005</v>
          </cell>
          <cell r="E113">
            <v>2.0007047000000003E-7</v>
          </cell>
          <cell r="F113">
            <v>6.698817007627933</v>
          </cell>
          <cell r="G113">
            <v>2.6703999999999999E-13</v>
          </cell>
          <cell r="H113">
            <v>12.573423680664829</v>
          </cell>
        </row>
        <row r="114">
          <cell r="A114" t="str">
            <v>CS5</v>
          </cell>
          <cell r="B114" t="str">
            <v>Nitzschia closterium</v>
          </cell>
          <cell r="C114">
            <v>11</v>
          </cell>
          <cell r="D114">
            <v>0.84630000000000005</v>
          </cell>
          <cell r="E114">
            <v>3.0007047000000002E-7</v>
          </cell>
          <cell r="F114">
            <v>6.5227767414864148</v>
          </cell>
          <cell r="G114">
            <v>4.0092000000000002E-13</v>
          </cell>
          <cell r="H114">
            <v>12.396942278314244</v>
          </cell>
        </row>
        <row r="115">
          <cell r="A115" t="str">
            <v>CS5</v>
          </cell>
          <cell r="B115" t="str">
            <v>Nitzschia closterium</v>
          </cell>
          <cell r="C115">
            <v>12</v>
          </cell>
          <cell r="D115">
            <v>0.9123</v>
          </cell>
          <cell r="E115">
            <v>4.0007047000000002E-7</v>
          </cell>
          <cell r="F115">
            <v>6.3978635035806324</v>
          </cell>
          <cell r="G115">
            <v>5.3507999999999998E-13</v>
          </cell>
          <cell r="H115">
            <v>12.271581281602767</v>
          </cell>
        </row>
        <row r="116">
          <cell r="A116" t="str">
            <v>CS5</v>
          </cell>
          <cell r="B116" t="str">
            <v>Nitzschia closterium</v>
          </cell>
          <cell r="C116">
            <v>13</v>
          </cell>
          <cell r="D116">
            <v>0.92889999999999995</v>
          </cell>
          <cell r="E116">
            <v>5.0007047000000012E-7</v>
          </cell>
          <cell r="F116">
            <v>6.3009687905127274</v>
          </cell>
          <cell r="G116">
            <v>6.6951000000000004E-13</v>
          </cell>
          <cell r="H116">
            <v>12.174242931852293</v>
          </cell>
        </row>
        <row r="117">
          <cell r="A117" t="str">
            <v>CS5</v>
          </cell>
          <cell r="B117" t="str">
            <v>Nitzschia closterium</v>
          </cell>
          <cell r="C117">
            <v>14</v>
          </cell>
          <cell r="D117">
            <v>0.91930000000000001</v>
          </cell>
          <cell r="E117">
            <v>7.0007047000000011E-7</v>
          </cell>
          <cell r="F117">
            <v>6.1548582411404116</v>
          </cell>
          <cell r="G117">
            <v>9.3920000000000008E-13</v>
          </cell>
          <cell r="H117">
            <v>12.027241916096461</v>
          </cell>
        </row>
        <row r="118">
          <cell r="A118" t="str">
            <v>CS5</v>
          </cell>
          <cell r="B118" t="str">
            <v>Nitzschia closterium</v>
          </cell>
          <cell r="C118">
            <v>15</v>
          </cell>
          <cell r="D118">
            <v>0.92989999999999995</v>
          </cell>
          <cell r="E118">
            <v>1.0000704700000002E-6</v>
          </cell>
          <cell r="F118">
            <v>5.9999693963461675</v>
          </cell>
          <cell r="G118">
            <v>1.3458E-12</v>
          </cell>
          <cell r="H118">
            <v>11.871019476033389</v>
          </cell>
        </row>
        <row r="119">
          <cell r="A119" t="str">
            <v>CS5</v>
          </cell>
          <cell r="B119" t="str">
            <v>Nitzschia closterium</v>
          </cell>
          <cell r="C119">
            <v>16</v>
          </cell>
          <cell r="D119">
            <v>0.95930000000000004</v>
          </cell>
          <cell r="E119">
            <v>1.0000070470000001E-5</v>
          </cell>
          <cell r="F119">
            <v>4.9999969395375699</v>
          </cell>
          <cell r="G119">
            <v>1.4832E-11</v>
          </cell>
          <cell r="H119">
            <v>10.828800283199579</v>
          </cell>
        </row>
        <row r="120">
          <cell r="A120" t="str">
            <v>CS5</v>
          </cell>
          <cell r="B120" t="str">
            <v>Nitzschia closterium</v>
          </cell>
          <cell r="C120">
            <v>17</v>
          </cell>
          <cell r="D120">
            <v>0.96599999999999997</v>
          </cell>
          <cell r="E120">
            <v>5.0000070470000002E-5</v>
          </cell>
          <cell r="F120">
            <v>4.3010293835697695</v>
          </cell>
          <cell r="G120">
            <v>1.3528E-10</v>
          </cell>
          <cell r="H120">
            <v>9.8687664054103141</v>
          </cell>
        </row>
        <row r="121">
          <cell r="A121" t="str">
            <v>CS1185</v>
          </cell>
          <cell r="B121" t="str">
            <v>Emiliania huxleyi</v>
          </cell>
          <cell r="C121">
            <v>1</v>
          </cell>
          <cell r="D121">
            <v>0.52310000000000001</v>
          </cell>
          <cell r="E121">
            <v>7.046999999999999E-11</v>
          </cell>
          <cell r="F121">
            <v>10.151995728502731</v>
          </cell>
          <cell r="G121">
            <v>9.3866000000000003E-17</v>
          </cell>
          <cell r="H121">
            <v>16.027491688738397</v>
          </cell>
        </row>
        <row r="122">
          <cell r="A122" t="str">
            <v>CS1185</v>
          </cell>
          <cell r="B122" t="str">
            <v>Emiliania huxleyi</v>
          </cell>
          <cell r="C122">
            <v>2</v>
          </cell>
          <cell r="D122">
            <v>0.53339999999999999</v>
          </cell>
          <cell r="E122">
            <v>5.0704700000000002E-9</v>
          </cell>
          <cell r="F122">
            <v>8.2949517824919159</v>
          </cell>
          <cell r="G122">
            <v>6.7542E-15</v>
          </cell>
          <cell r="H122">
            <v>14.170426083527321</v>
          </cell>
        </row>
        <row r="123">
          <cell r="A123" t="str">
            <v>CS1185</v>
          </cell>
          <cell r="B123" t="str">
            <v>Emiliania huxleyi</v>
          </cell>
          <cell r="C123">
            <v>3</v>
          </cell>
          <cell r="D123">
            <v>0.53890000000000005</v>
          </cell>
          <cell r="E123">
            <v>1.0070469999999999E-8</v>
          </cell>
          <cell r="F123">
            <v>7.9969502599684077</v>
          </cell>
          <cell r="G123">
            <v>1.3415E-14</v>
          </cell>
          <cell r="H123">
            <v>13.872409322992041</v>
          </cell>
        </row>
        <row r="124">
          <cell r="A124" t="str">
            <v>CS1185</v>
          </cell>
          <cell r="B124" t="str">
            <v>Emiliania huxleyi</v>
          </cell>
          <cell r="C124">
            <v>4</v>
          </cell>
          <cell r="D124">
            <v>0.6099</v>
          </cell>
          <cell r="E124">
            <v>2.0070470000000001E-8</v>
          </cell>
          <cell r="F124">
            <v>7.6974424573074067</v>
          </cell>
          <cell r="G124">
            <v>2.6738999999999998E-14</v>
          </cell>
          <cell r="H124">
            <v>13.572854838757012</v>
          </cell>
        </row>
        <row r="125">
          <cell r="A125" t="str">
            <v>CS1185</v>
          </cell>
          <cell r="B125" t="str">
            <v>Emiliania huxleyi</v>
          </cell>
          <cell r="C125">
            <v>5</v>
          </cell>
          <cell r="D125">
            <v>0.58450000000000002</v>
          </cell>
          <cell r="E125">
            <v>3.0070470000000002E-8</v>
          </cell>
          <cell r="F125">
            <v>7.5218597838445671</v>
          </cell>
          <cell r="G125">
            <v>4.0066000000000001E-14</v>
          </cell>
          <cell r="H125">
            <v>13.397224013310762</v>
          </cell>
        </row>
        <row r="126">
          <cell r="A126" t="str">
            <v>CS1185</v>
          </cell>
          <cell r="B126" t="str">
            <v>Emiliania huxleyi</v>
          </cell>
          <cell r="C126">
            <v>6</v>
          </cell>
          <cell r="D126">
            <v>0.61070000000000002</v>
          </cell>
          <cell r="E126">
            <v>5.0070470000000002E-8</v>
          </cell>
          <cell r="F126">
            <v>7.3004183319594196</v>
          </cell>
          <cell r="G126">
            <v>6.6728000000000004E-14</v>
          </cell>
          <cell r="H126">
            <v>13.175691891813106</v>
          </cell>
        </row>
        <row r="127">
          <cell r="A127" t="str">
            <v>CS1185</v>
          </cell>
          <cell r="B127" t="str">
            <v>Emiliania huxleyi</v>
          </cell>
          <cell r="C127">
            <v>7</v>
          </cell>
          <cell r="D127">
            <v>0.60170000000000001</v>
          </cell>
          <cell r="E127">
            <v>7.0070470000000002E-8</v>
          </cell>
          <cell r="F127">
            <v>7.1544649694520226</v>
          </cell>
          <cell r="G127">
            <v>9.3399999999999998E-14</v>
          </cell>
          <cell r="H127">
            <v>13.029653123769906</v>
          </cell>
        </row>
        <row r="128">
          <cell r="A128" t="str">
            <v>CS1185</v>
          </cell>
          <cell r="B128" t="str">
            <v>Emiliania huxleyi</v>
          </cell>
          <cell r="C128">
            <v>8</v>
          </cell>
          <cell r="D128">
            <v>0.54669999999999996</v>
          </cell>
          <cell r="E128">
            <v>1.0007047000000001E-7</v>
          </cell>
          <cell r="F128">
            <v>6.9996940604637423</v>
          </cell>
          <cell r="G128">
            <v>1.3342999999999999E-13</v>
          </cell>
          <cell r="H128">
            <v>12.874746513975202</v>
          </cell>
        </row>
        <row r="129">
          <cell r="A129" t="str">
            <v>CS1185</v>
          </cell>
          <cell r="B129" t="str">
            <v>Emiliania huxleyi</v>
          </cell>
          <cell r="C129">
            <v>9</v>
          </cell>
          <cell r="D129">
            <v>0.5806</v>
          </cell>
          <cell r="E129">
            <v>1.5007047000000003E-7</v>
          </cell>
          <cell r="F129">
            <v>6.8237047573087253</v>
          </cell>
          <cell r="G129">
            <v>2.002E-13</v>
          </cell>
          <cell r="H129">
            <v>12.6985359268567</v>
          </cell>
        </row>
        <row r="130">
          <cell r="A130" t="str">
            <v>CS1185</v>
          </cell>
          <cell r="B130" t="str">
            <v>Emiliania huxleyi</v>
          </cell>
          <cell r="C130">
            <v>10</v>
          </cell>
          <cell r="D130">
            <v>0.55379999999999996</v>
          </cell>
          <cell r="E130">
            <v>2.0007047000000003E-7</v>
          </cell>
          <cell r="F130">
            <v>6.698817007627933</v>
          </cell>
          <cell r="G130">
            <v>2.6703999999999999E-13</v>
          </cell>
          <cell r="H130">
            <v>12.573423680664829</v>
          </cell>
        </row>
        <row r="131">
          <cell r="A131" t="str">
            <v>CS1185</v>
          </cell>
          <cell r="B131" t="str">
            <v>Emiliania huxleyi</v>
          </cell>
          <cell r="C131">
            <v>11</v>
          </cell>
          <cell r="D131">
            <v>0.53810000000000002</v>
          </cell>
          <cell r="E131">
            <v>3.0007047000000002E-7</v>
          </cell>
          <cell r="F131">
            <v>6.5227767414864148</v>
          </cell>
          <cell r="G131">
            <v>4.0092000000000002E-13</v>
          </cell>
          <cell r="H131">
            <v>12.396942278314244</v>
          </cell>
        </row>
        <row r="132">
          <cell r="A132" t="str">
            <v>CS1185</v>
          </cell>
          <cell r="B132" t="str">
            <v>Emiliania huxleyi</v>
          </cell>
          <cell r="C132">
            <v>12</v>
          </cell>
          <cell r="D132">
            <v>0.52949999999999997</v>
          </cell>
          <cell r="E132">
            <v>4.0007047000000002E-7</v>
          </cell>
          <cell r="F132">
            <v>6.3978635035806324</v>
          </cell>
          <cell r="G132">
            <v>5.3507999999999998E-13</v>
          </cell>
          <cell r="H132">
            <v>12.271581281602767</v>
          </cell>
        </row>
        <row r="133">
          <cell r="A133" t="str">
            <v>CS1185</v>
          </cell>
          <cell r="B133" t="str">
            <v>Emiliania huxleyi</v>
          </cell>
          <cell r="C133">
            <v>13</v>
          </cell>
          <cell r="D133">
            <v>0.55369999999999997</v>
          </cell>
          <cell r="E133">
            <v>5.0007047000000012E-7</v>
          </cell>
          <cell r="F133">
            <v>6.3009687905127274</v>
          </cell>
          <cell r="G133">
            <v>6.6951000000000004E-13</v>
          </cell>
          <cell r="H133">
            <v>12.174242931852293</v>
          </cell>
        </row>
        <row r="134">
          <cell r="A134" t="str">
            <v>CS1185</v>
          </cell>
          <cell r="B134" t="str">
            <v>Emiliania huxleyi</v>
          </cell>
          <cell r="C134">
            <v>14</v>
          </cell>
          <cell r="D134">
            <v>0.5796</v>
          </cell>
          <cell r="E134">
            <v>7.0007047000000011E-7</v>
          </cell>
          <cell r="F134">
            <v>6.1548582411404116</v>
          </cell>
          <cell r="G134">
            <v>9.3920000000000008E-13</v>
          </cell>
          <cell r="H134">
            <v>12.027241916096461</v>
          </cell>
        </row>
        <row r="135">
          <cell r="A135" t="str">
            <v>CS1185</v>
          </cell>
          <cell r="B135" t="str">
            <v>Emiliania huxleyi</v>
          </cell>
          <cell r="C135">
            <v>15</v>
          </cell>
          <cell r="D135">
            <v>0.53790000000000004</v>
          </cell>
          <cell r="E135">
            <v>1.0000704700000002E-6</v>
          </cell>
          <cell r="F135">
            <v>5.9999693963461675</v>
          </cell>
          <cell r="G135">
            <v>1.3458E-12</v>
          </cell>
          <cell r="H135">
            <v>11.871019476033389</v>
          </cell>
        </row>
        <row r="136">
          <cell r="A136" t="str">
            <v>CS1185</v>
          </cell>
          <cell r="B136" t="str">
            <v>Emiliania huxleyi</v>
          </cell>
          <cell r="C136">
            <v>16</v>
          </cell>
          <cell r="D136">
            <v>0.42470000000000002</v>
          </cell>
          <cell r="E136">
            <v>1.0000070470000001E-5</v>
          </cell>
          <cell r="F136">
            <v>4.9999969395375699</v>
          </cell>
          <cell r="G136">
            <v>1.4832E-11</v>
          </cell>
          <cell r="H136">
            <v>10.828800283199579</v>
          </cell>
        </row>
        <row r="137">
          <cell r="A137" t="str">
            <v>CS1185</v>
          </cell>
          <cell r="B137" t="str">
            <v>Emiliania huxleyi</v>
          </cell>
          <cell r="C137">
            <v>17</v>
          </cell>
          <cell r="D137">
            <v>0.51919999999999999</v>
          </cell>
          <cell r="E137">
            <v>5.0000070470000002E-5</v>
          </cell>
          <cell r="F137">
            <v>4.3010293835697695</v>
          </cell>
          <cell r="G137">
            <v>1.3528E-10</v>
          </cell>
          <cell r="H137">
            <v>9.8687664054103141</v>
          </cell>
        </row>
        <row r="138">
          <cell r="A138" t="str">
            <v>CS1183</v>
          </cell>
          <cell r="B138" t="str">
            <v>Cricosphaera sp.</v>
          </cell>
          <cell r="C138">
            <v>1</v>
          </cell>
          <cell r="D138">
            <v>0.39369999999999999</v>
          </cell>
          <cell r="E138">
            <v>7.046999999999999E-11</v>
          </cell>
          <cell r="F138">
            <v>10.151995728502731</v>
          </cell>
          <cell r="G138">
            <v>9.3866000000000003E-17</v>
          </cell>
          <cell r="H138">
            <v>16.027491688738397</v>
          </cell>
        </row>
        <row r="139">
          <cell r="A139" t="str">
            <v>CS1183</v>
          </cell>
          <cell r="B139" t="str">
            <v>Cricosphaera sp.</v>
          </cell>
          <cell r="C139">
            <v>2</v>
          </cell>
          <cell r="D139">
            <v>0.39290000000000003</v>
          </cell>
          <cell r="E139">
            <v>5.0704700000000002E-9</v>
          </cell>
          <cell r="F139">
            <v>8.2949517824919159</v>
          </cell>
          <cell r="G139">
            <v>6.7542E-15</v>
          </cell>
          <cell r="H139">
            <v>14.170426083527321</v>
          </cell>
        </row>
        <row r="140">
          <cell r="A140" t="str">
            <v>CS1183</v>
          </cell>
          <cell r="B140" t="str">
            <v>Cricosphaera sp.</v>
          </cell>
          <cell r="C140">
            <v>3</v>
          </cell>
          <cell r="D140">
            <v>0.36070000000000002</v>
          </cell>
          <cell r="E140">
            <v>1.0070469999999999E-8</v>
          </cell>
          <cell r="F140">
            <v>7.9969502599684077</v>
          </cell>
          <cell r="G140">
            <v>1.3415E-14</v>
          </cell>
          <cell r="H140">
            <v>13.872409322992041</v>
          </cell>
        </row>
        <row r="141">
          <cell r="A141" t="str">
            <v>CS1183</v>
          </cell>
          <cell r="B141" t="str">
            <v>Cricosphaera sp.</v>
          </cell>
          <cell r="C141">
            <v>4</v>
          </cell>
          <cell r="D141">
            <v>0.37569999999999998</v>
          </cell>
          <cell r="E141">
            <v>2.0070470000000001E-8</v>
          </cell>
          <cell r="F141">
            <v>7.6974424573074067</v>
          </cell>
          <cell r="G141">
            <v>2.6738999999999998E-14</v>
          </cell>
          <cell r="H141">
            <v>13.572854838757012</v>
          </cell>
        </row>
        <row r="142">
          <cell r="A142" t="str">
            <v>CS1183</v>
          </cell>
          <cell r="B142" t="str">
            <v>Cricosphaera sp.</v>
          </cell>
          <cell r="C142">
            <v>5</v>
          </cell>
          <cell r="D142">
            <v>0.4239</v>
          </cell>
          <cell r="E142">
            <v>3.0070470000000002E-8</v>
          </cell>
          <cell r="F142">
            <v>7.5218597838445671</v>
          </cell>
          <cell r="G142">
            <v>4.0066000000000001E-14</v>
          </cell>
          <cell r="H142">
            <v>13.397224013310762</v>
          </cell>
        </row>
        <row r="143">
          <cell r="A143" t="str">
            <v>CS1183</v>
          </cell>
          <cell r="B143" t="str">
            <v>Cricosphaera sp.</v>
          </cell>
          <cell r="C143">
            <v>6</v>
          </cell>
          <cell r="D143">
            <v>0.39200000000000002</v>
          </cell>
          <cell r="E143">
            <v>5.0070470000000002E-8</v>
          </cell>
          <cell r="F143">
            <v>7.3004183319594196</v>
          </cell>
          <cell r="G143">
            <v>6.6728000000000004E-14</v>
          </cell>
          <cell r="H143">
            <v>13.175691891813106</v>
          </cell>
        </row>
        <row r="144">
          <cell r="A144" t="str">
            <v>CS1183</v>
          </cell>
          <cell r="B144" t="str">
            <v>Cricosphaera sp.</v>
          </cell>
          <cell r="C144">
            <v>7</v>
          </cell>
          <cell r="D144">
            <v>0.45350000000000001</v>
          </cell>
          <cell r="E144">
            <v>7.0070470000000002E-8</v>
          </cell>
          <cell r="F144">
            <v>7.1544649694520226</v>
          </cell>
          <cell r="G144">
            <v>9.3399999999999998E-14</v>
          </cell>
          <cell r="H144">
            <v>13.029653123769906</v>
          </cell>
        </row>
        <row r="145">
          <cell r="A145" t="str">
            <v>CS1183</v>
          </cell>
          <cell r="B145" t="str">
            <v>Cricosphaera sp.</v>
          </cell>
          <cell r="C145">
            <v>8</v>
          </cell>
          <cell r="D145">
            <v>0.44590000000000002</v>
          </cell>
          <cell r="E145">
            <v>1.0007047000000001E-7</v>
          </cell>
          <cell r="F145">
            <v>6.9996940604637423</v>
          </cell>
          <cell r="G145">
            <v>1.3342999999999999E-13</v>
          </cell>
          <cell r="H145">
            <v>12.874746513975202</v>
          </cell>
        </row>
        <row r="146">
          <cell r="A146" t="str">
            <v>CS1183</v>
          </cell>
          <cell r="B146" t="str">
            <v>Cricosphaera sp.</v>
          </cell>
          <cell r="C146">
            <v>9</v>
          </cell>
          <cell r="D146">
            <v>0.38159999999999999</v>
          </cell>
          <cell r="E146">
            <v>1.5007047000000003E-7</v>
          </cell>
          <cell r="F146">
            <v>6.8237047573087253</v>
          </cell>
          <cell r="G146">
            <v>2.002E-13</v>
          </cell>
          <cell r="H146">
            <v>12.6985359268567</v>
          </cell>
        </row>
        <row r="147">
          <cell r="A147" t="str">
            <v>CS1183</v>
          </cell>
          <cell r="B147" t="str">
            <v>Cricosphaera sp.</v>
          </cell>
          <cell r="C147">
            <v>10</v>
          </cell>
          <cell r="D147">
            <v>0.41760000000000003</v>
          </cell>
          <cell r="E147">
            <v>2.0007047000000003E-7</v>
          </cell>
          <cell r="F147">
            <v>6.698817007627933</v>
          </cell>
          <cell r="G147">
            <v>2.6703999999999999E-13</v>
          </cell>
          <cell r="H147">
            <v>12.573423680664829</v>
          </cell>
        </row>
        <row r="148">
          <cell r="A148" t="str">
            <v>CS1183</v>
          </cell>
          <cell r="B148" t="str">
            <v>Cricosphaera sp.</v>
          </cell>
          <cell r="C148">
            <v>11</v>
          </cell>
          <cell r="D148">
            <v>0.37940000000000002</v>
          </cell>
          <cell r="E148">
            <v>3.0007047000000002E-7</v>
          </cell>
          <cell r="F148">
            <v>6.5227767414864148</v>
          </cell>
          <cell r="G148">
            <v>4.0092000000000002E-13</v>
          </cell>
          <cell r="H148">
            <v>12.396942278314244</v>
          </cell>
        </row>
        <row r="149">
          <cell r="A149" t="str">
            <v>CS1183</v>
          </cell>
          <cell r="B149" t="str">
            <v>Cricosphaera sp.</v>
          </cell>
          <cell r="C149">
            <v>12</v>
          </cell>
          <cell r="D149">
            <v>0.38919999999999999</v>
          </cell>
          <cell r="E149">
            <v>4.0007047000000002E-7</v>
          </cell>
          <cell r="F149">
            <v>6.3978635035806324</v>
          </cell>
          <cell r="G149">
            <v>5.3507999999999998E-13</v>
          </cell>
          <cell r="H149">
            <v>12.271581281602767</v>
          </cell>
        </row>
        <row r="150">
          <cell r="A150" t="str">
            <v>CS1183</v>
          </cell>
          <cell r="B150" t="str">
            <v>Cricosphaera sp.</v>
          </cell>
          <cell r="C150">
            <v>13</v>
          </cell>
          <cell r="D150">
            <v>0.4461</v>
          </cell>
          <cell r="E150">
            <v>5.0007047000000012E-7</v>
          </cell>
          <cell r="F150">
            <v>6.3009687905127274</v>
          </cell>
          <cell r="G150">
            <v>6.6951000000000004E-13</v>
          </cell>
          <cell r="H150">
            <v>12.174242931852293</v>
          </cell>
        </row>
        <row r="151">
          <cell r="A151" t="str">
            <v>CS1183</v>
          </cell>
          <cell r="B151" t="str">
            <v>Cricosphaera sp.</v>
          </cell>
          <cell r="C151">
            <v>14</v>
          </cell>
          <cell r="D151">
            <v>0.47</v>
          </cell>
          <cell r="E151">
            <v>7.0007047000000011E-7</v>
          </cell>
          <cell r="F151">
            <v>6.1548582411404116</v>
          </cell>
          <cell r="G151">
            <v>9.3920000000000008E-13</v>
          </cell>
          <cell r="H151">
            <v>12.027241916096461</v>
          </cell>
        </row>
        <row r="152">
          <cell r="A152" t="str">
            <v>CS1183</v>
          </cell>
          <cell r="B152" t="str">
            <v>Cricosphaera sp.</v>
          </cell>
          <cell r="C152">
            <v>15</v>
          </cell>
          <cell r="D152">
            <v>0.44400000000000001</v>
          </cell>
          <cell r="E152">
            <v>1.0000704700000002E-6</v>
          </cell>
          <cell r="F152">
            <v>5.9999693963461675</v>
          </cell>
          <cell r="G152">
            <v>1.3458E-12</v>
          </cell>
          <cell r="H152">
            <v>11.871019476033389</v>
          </cell>
        </row>
        <row r="153">
          <cell r="A153" t="str">
            <v>CS1183</v>
          </cell>
          <cell r="B153" t="str">
            <v>Cricosphaera sp.</v>
          </cell>
          <cell r="C153">
            <v>16</v>
          </cell>
          <cell r="D153">
            <v>0.37790000000000001</v>
          </cell>
          <cell r="E153">
            <v>1.0000070470000001E-5</v>
          </cell>
          <cell r="F153">
            <v>4.9999969395375699</v>
          </cell>
          <cell r="G153">
            <v>1.4832E-11</v>
          </cell>
          <cell r="H153">
            <v>10.828800283199579</v>
          </cell>
        </row>
        <row r="154">
          <cell r="A154" t="str">
            <v>CS1183</v>
          </cell>
          <cell r="B154" t="str">
            <v>Cricosphaera sp.</v>
          </cell>
          <cell r="C154">
            <v>17</v>
          </cell>
          <cell r="D154">
            <v>0.39639999999999997</v>
          </cell>
          <cell r="E154">
            <v>5.0000070470000002E-5</v>
          </cell>
          <cell r="F154">
            <v>4.3010293835697695</v>
          </cell>
          <cell r="G154">
            <v>1.3528E-10</v>
          </cell>
          <cell r="H154">
            <v>9.8687664054103141</v>
          </cell>
        </row>
        <row r="155">
          <cell r="A155" t="str">
            <v>CS52</v>
          </cell>
          <cell r="B155" t="str">
            <v>Oscillatoria sp.</v>
          </cell>
          <cell r="C155">
            <v>1</v>
          </cell>
          <cell r="D155">
            <v>0.56299999999999994</v>
          </cell>
          <cell r="E155">
            <v>7.046999999999999E-11</v>
          </cell>
          <cell r="F155">
            <v>10.151995728502731</v>
          </cell>
          <cell r="G155">
            <v>9.3866000000000003E-17</v>
          </cell>
          <cell r="H155">
            <v>16.027491688738397</v>
          </cell>
        </row>
        <row r="156">
          <cell r="A156" t="str">
            <v>CS52</v>
          </cell>
          <cell r="B156" t="str">
            <v>Oscillatoria sp.</v>
          </cell>
          <cell r="C156">
            <v>2</v>
          </cell>
          <cell r="D156">
            <v>0.59719999999999995</v>
          </cell>
          <cell r="E156">
            <v>5.0704700000000002E-9</v>
          </cell>
          <cell r="F156">
            <v>8.2949517824919159</v>
          </cell>
          <cell r="G156">
            <v>6.7542E-15</v>
          </cell>
          <cell r="H156">
            <v>14.170426083527321</v>
          </cell>
        </row>
        <row r="157">
          <cell r="A157" t="str">
            <v>CS52</v>
          </cell>
          <cell r="B157" t="str">
            <v>Oscillatoria sp.</v>
          </cell>
          <cell r="C157">
            <v>3</v>
          </cell>
          <cell r="D157">
            <v>0.51990000000000003</v>
          </cell>
          <cell r="E157">
            <v>1.0070469999999999E-8</v>
          </cell>
          <cell r="F157">
            <v>7.9969502599684077</v>
          </cell>
          <cell r="G157">
            <v>1.3415E-14</v>
          </cell>
          <cell r="H157">
            <v>13.872409322992041</v>
          </cell>
        </row>
        <row r="158">
          <cell r="A158" t="str">
            <v>CS52</v>
          </cell>
          <cell r="B158" t="str">
            <v>Oscillatoria sp.</v>
          </cell>
          <cell r="C158">
            <v>4</v>
          </cell>
          <cell r="D158">
            <v>0.61670000000000003</v>
          </cell>
          <cell r="E158">
            <v>2.0070470000000001E-8</v>
          </cell>
          <cell r="F158">
            <v>7.6974424573074067</v>
          </cell>
          <cell r="G158">
            <v>2.6738999999999998E-14</v>
          </cell>
          <cell r="H158">
            <v>13.572854838757012</v>
          </cell>
        </row>
        <row r="159">
          <cell r="A159" t="str">
            <v>CS52</v>
          </cell>
          <cell r="B159" t="str">
            <v>Oscillatoria sp.</v>
          </cell>
          <cell r="C159">
            <v>5</v>
          </cell>
          <cell r="D159">
            <v>0.5706</v>
          </cell>
          <cell r="E159">
            <v>3.0070470000000002E-8</v>
          </cell>
          <cell r="F159">
            <v>7.5218597838445671</v>
          </cell>
          <cell r="G159">
            <v>4.0066000000000001E-14</v>
          </cell>
          <cell r="H159">
            <v>13.397224013310762</v>
          </cell>
        </row>
        <row r="160">
          <cell r="A160" t="str">
            <v>CS52</v>
          </cell>
          <cell r="B160" t="str">
            <v>Oscillatoria sp.</v>
          </cell>
          <cell r="C160">
            <v>6</v>
          </cell>
          <cell r="D160">
            <v>0.72709999999999997</v>
          </cell>
          <cell r="E160">
            <v>5.0070470000000002E-8</v>
          </cell>
          <cell r="F160">
            <v>7.3004183319594196</v>
          </cell>
          <cell r="G160">
            <v>6.6728000000000004E-14</v>
          </cell>
          <cell r="H160">
            <v>13.175691891813106</v>
          </cell>
        </row>
        <row r="161">
          <cell r="A161" t="str">
            <v>CS52</v>
          </cell>
          <cell r="B161" t="str">
            <v>Oscillatoria sp.</v>
          </cell>
          <cell r="C161">
            <v>7</v>
          </cell>
          <cell r="D161">
            <v>0.64070000000000005</v>
          </cell>
          <cell r="E161">
            <v>7.0070470000000002E-8</v>
          </cell>
          <cell r="F161">
            <v>7.1544649694520226</v>
          </cell>
          <cell r="G161">
            <v>9.3399999999999998E-14</v>
          </cell>
          <cell r="H161">
            <v>13.029653123769906</v>
          </cell>
        </row>
        <row r="162">
          <cell r="A162" t="str">
            <v>CS52</v>
          </cell>
          <cell r="B162" t="str">
            <v>Oscillatoria sp.</v>
          </cell>
          <cell r="C162">
            <v>8</v>
          </cell>
          <cell r="D162">
            <v>0.49459999999999998</v>
          </cell>
          <cell r="E162">
            <v>1.0007047000000001E-7</v>
          </cell>
          <cell r="F162">
            <v>6.9996940604637423</v>
          </cell>
          <cell r="G162">
            <v>1.3342999999999999E-13</v>
          </cell>
          <cell r="H162">
            <v>12.874746513975202</v>
          </cell>
        </row>
        <row r="163">
          <cell r="A163" t="str">
            <v>CS52</v>
          </cell>
          <cell r="B163" t="str">
            <v>Oscillatoria sp.</v>
          </cell>
          <cell r="C163">
            <v>9</v>
          </cell>
          <cell r="D163">
            <v>0.53290000000000004</v>
          </cell>
          <cell r="E163">
            <v>1.5007047000000003E-7</v>
          </cell>
          <cell r="F163">
            <v>6.8237047573087253</v>
          </cell>
          <cell r="G163">
            <v>2.002E-13</v>
          </cell>
          <cell r="H163">
            <v>12.6985359268567</v>
          </cell>
        </row>
        <row r="164">
          <cell r="A164" t="str">
            <v>CS52</v>
          </cell>
          <cell r="B164" t="str">
            <v>Oscillatoria sp.</v>
          </cell>
          <cell r="C164">
            <v>10</v>
          </cell>
          <cell r="D164">
            <v>0.47549999999999998</v>
          </cell>
          <cell r="E164">
            <v>2.0007047000000003E-7</v>
          </cell>
          <cell r="F164">
            <v>6.698817007627933</v>
          </cell>
          <cell r="G164">
            <v>2.6703999999999999E-13</v>
          </cell>
          <cell r="H164">
            <v>12.573423680664829</v>
          </cell>
        </row>
        <row r="165">
          <cell r="A165" t="str">
            <v>CS52</v>
          </cell>
          <cell r="B165" t="str">
            <v>Oscillatoria sp.</v>
          </cell>
          <cell r="C165">
            <v>11</v>
          </cell>
          <cell r="D165">
            <v>0.48330000000000001</v>
          </cell>
          <cell r="E165">
            <v>3.0007047000000002E-7</v>
          </cell>
          <cell r="F165">
            <v>6.5227767414864148</v>
          </cell>
          <cell r="G165">
            <v>4.0092000000000002E-13</v>
          </cell>
          <cell r="H165">
            <v>12.396942278314244</v>
          </cell>
        </row>
        <row r="166">
          <cell r="A166" t="str">
            <v>CS52</v>
          </cell>
          <cell r="B166" t="str">
            <v>Oscillatoria sp.</v>
          </cell>
          <cell r="C166">
            <v>12</v>
          </cell>
          <cell r="D166">
            <v>0.64890000000000003</v>
          </cell>
          <cell r="E166">
            <v>4.0007047000000002E-7</v>
          </cell>
          <cell r="F166">
            <v>6.3978635035806324</v>
          </cell>
          <cell r="G166">
            <v>5.3507999999999998E-13</v>
          </cell>
          <cell r="H166">
            <v>12.271581281602767</v>
          </cell>
        </row>
        <row r="167">
          <cell r="A167" t="str">
            <v>CS52</v>
          </cell>
          <cell r="B167" t="str">
            <v>Oscillatoria sp.</v>
          </cell>
          <cell r="C167">
            <v>13</v>
          </cell>
          <cell r="D167">
            <v>0.75309999999999999</v>
          </cell>
          <cell r="E167">
            <v>5.0007047000000012E-7</v>
          </cell>
          <cell r="F167">
            <v>6.3009687905127274</v>
          </cell>
          <cell r="G167">
            <v>6.6951000000000004E-13</v>
          </cell>
          <cell r="H167">
            <v>12.174242931852293</v>
          </cell>
        </row>
        <row r="168">
          <cell r="A168" t="str">
            <v>CS52</v>
          </cell>
          <cell r="B168" t="str">
            <v>Oscillatoria sp.</v>
          </cell>
          <cell r="C168">
            <v>14</v>
          </cell>
          <cell r="D168">
            <v>0.59740000000000004</v>
          </cell>
          <cell r="E168">
            <v>7.0007047000000011E-7</v>
          </cell>
          <cell r="F168">
            <v>6.1548582411404116</v>
          </cell>
          <cell r="G168">
            <v>9.3920000000000008E-13</v>
          </cell>
          <cell r="H168">
            <v>12.027241916096461</v>
          </cell>
        </row>
        <row r="169">
          <cell r="A169" t="str">
            <v>CS52</v>
          </cell>
          <cell r="B169" t="str">
            <v>Oscillatoria sp.</v>
          </cell>
          <cell r="C169">
            <v>15</v>
          </cell>
          <cell r="D169">
            <v>0.4758</v>
          </cell>
          <cell r="E169">
            <v>1.0000704700000002E-6</v>
          </cell>
          <cell r="F169">
            <v>5.9999693963461675</v>
          </cell>
          <cell r="G169">
            <v>1.3458E-12</v>
          </cell>
          <cell r="H169">
            <v>11.871019476033389</v>
          </cell>
        </row>
        <row r="170">
          <cell r="A170" t="str">
            <v>CS52</v>
          </cell>
          <cell r="B170" t="str">
            <v>Oscillatoria sp.</v>
          </cell>
          <cell r="C170">
            <v>16</v>
          </cell>
          <cell r="D170">
            <v>0.35010000000000002</v>
          </cell>
          <cell r="E170">
            <v>1.0000070470000001E-5</v>
          </cell>
          <cell r="F170">
            <v>4.9999969395375699</v>
          </cell>
          <cell r="G170">
            <v>1.4832E-11</v>
          </cell>
          <cell r="H170">
            <v>10.828800283199579</v>
          </cell>
        </row>
        <row r="171">
          <cell r="A171" t="str">
            <v>CS52</v>
          </cell>
          <cell r="B171" t="str">
            <v>Oscillatoria sp.</v>
          </cell>
          <cell r="C171">
            <v>17</v>
          </cell>
          <cell r="D171">
            <v>0.47889999999999999</v>
          </cell>
          <cell r="E171">
            <v>5.0000070470000002E-5</v>
          </cell>
          <cell r="F171">
            <v>4.3010293835697695</v>
          </cell>
          <cell r="G171">
            <v>1.3528E-10</v>
          </cell>
          <cell r="H171">
            <v>9.8687664054103141</v>
          </cell>
        </row>
        <row r="172">
          <cell r="A172" t="str">
            <v>CS659</v>
          </cell>
          <cell r="B172" t="str">
            <v>Prymnesium parvum</v>
          </cell>
          <cell r="C172">
            <v>1</v>
          </cell>
          <cell r="D172">
            <v>0.35610000000000003</v>
          </cell>
          <cell r="E172">
            <v>7.046999999999999E-11</v>
          </cell>
          <cell r="F172">
            <v>10.151995728502731</v>
          </cell>
          <cell r="G172">
            <v>9.3866000000000003E-17</v>
          </cell>
          <cell r="H172">
            <v>16.027491688738397</v>
          </cell>
        </row>
        <row r="173">
          <cell r="A173" t="str">
            <v>CS659</v>
          </cell>
          <cell r="B173" t="str">
            <v>Prymnesium parvum</v>
          </cell>
          <cell r="C173">
            <v>2</v>
          </cell>
          <cell r="D173">
            <v>0.33260000000000001</v>
          </cell>
          <cell r="E173">
            <v>5.0704700000000002E-9</v>
          </cell>
          <cell r="F173">
            <v>8.2949517824919159</v>
          </cell>
          <cell r="G173">
            <v>6.7542E-15</v>
          </cell>
          <cell r="H173">
            <v>14.170426083527321</v>
          </cell>
        </row>
        <row r="174">
          <cell r="A174" t="str">
            <v>CS659</v>
          </cell>
          <cell r="B174" t="str">
            <v>Prymnesium parvum</v>
          </cell>
          <cell r="C174">
            <v>3</v>
          </cell>
          <cell r="D174">
            <v>0.372</v>
          </cell>
          <cell r="E174">
            <v>1.0070469999999999E-8</v>
          </cell>
          <cell r="F174">
            <v>7.9969502599684077</v>
          </cell>
          <cell r="G174">
            <v>1.3415E-14</v>
          </cell>
          <cell r="H174">
            <v>13.872409322992041</v>
          </cell>
        </row>
        <row r="175">
          <cell r="A175" t="str">
            <v>CS659</v>
          </cell>
          <cell r="B175" t="str">
            <v>Prymnesium parvum</v>
          </cell>
          <cell r="C175">
            <v>4</v>
          </cell>
          <cell r="D175">
            <v>0.31290000000000001</v>
          </cell>
          <cell r="E175">
            <v>2.0070470000000001E-8</v>
          </cell>
          <cell r="F175">
            <v>7.6974424573074067</v>
          </cell>
          <cell r="G175">
            <v>2.6738999999999998E-14</v>
          </cell>
          <cell r="H175">
            <v>13.572854838757012</v>
          </cell>
        </row>
        <row r="176">
          <cell r="A176" t="str">
            <v>CS659</v>
          </cell>
          <cell r="B176" t="str">
            <v>Prymnesium parvum</v>
          </cell>
          <cell r="C176">
            <v>5</v>
          </cell>
          <cell r="D176">
            <v>0.3352</v>
          </cell>
          <cell r="E176">
            <v>3.0070470000000002E-8</v>
          </cell>
          <cell r="F176">
            <v>7.5218597838445671</v>
          </cell>
          <cell r="G176">
            <v>4.0066000000000001E-14</v>
          </cell>
          <cell r="H176">
            <v>13.397224013310762</v>
          </cell>
        </row>
        <row r="177">
          <cell r="A177" t="str">
            <v>CS659</v>
          </cell>
          <cell r="B177" t="str">
            <v>Prymnesium parvum</v>
          </cell>
          <cell r="C177">
            <v>6</v>
          </cell>
          <cell r="D177">
            <v>0.37680000000000002</v>
          </cell>
          <cell r="E177">
            <v>5.0070470000000002E-8</v>
          </cell>
          <cell r="F177">
            <v>7.3004183319594196</v>
          </cell>
          <cell r="G177">
            <v>6.6728000000000004E-14</v>
          </cell>
          <cell r="H177">
            <v>13.175691891813106</v>
          </cell>
        </row>
        <row r="178">
          <cell r="A178" t="str">
            <v>CS659</v>
          </cell>
          <cell r="B178" t="str">
            <v>Prymnesium parvum</v>
          </cell>
          <cell r="C178">
            <v>7</v>
          </cell>
          <cell r="D178">
            <v>0.35220000000000001</v>
          </cell>
          <cell r="E178">
            <v>7.0070470000000002E-8</v>
          </cell>
          <cell r="F178">
            <v>7.1544649694520226</v>
          </cell>
          <cell r="G178">
            <v>9.3399999999999998E-14</v>
          </cell>
          <cell r="H178">
            <v>13.029653123769906</v>
          </cell>
        </row>
        <row r="179">
          <cell r="A179" t="str">
            <v>CS659</v>
          </cell>
          <cell r="B179" t="str">
            <v>Prymnesium parvum</v>
          </cell>
          <cell r="C179">
            <v>8</v>
          </cell>
          <cell r="D179">
            <v>0.34549999999999997</v>
          </cell>
          <cell r="E179">
            <v>1.0007047000000001E-7</v>
          </cell>
          <cell r="F179">
            <v>6.9996940604637423</v>
          </cell>
          <cell r="G179">
            <v>1.3342999999999999E-13</v>
          </cell>
          <cell r="H179">
            <v>12.874746513975202</v>
          </cell>
        </row>
        <row r="180">
          <cell r="A180" t="str">
            <v>CS659</v>
          </cell>
          <cell r="B180" t="str">
            <v>Prymnesium parvum</v>
          </cell>
          <cell r="C180">
            <v>9</v>
          </cell>
          <cell r="D180">
            <v>0.37659999999999999</v>
          </cell>
          <cell r="E180">
            <v>1.5007047000000003E-7</v>
          </cell>
          <cell r="F180">
            <v>6.8237047573087253</v>
          </cell>
          <cell r="G180">
            <v>2.002E-13</v>
          </cell>
          <cell r="H180">
            <v>12.6985359268567</v>
          </cell>
        </row>
        <row r="181">
          <cell r="A181" t="str">
            <v>CS659</v>
          </cell>
          <cell r="B181" t="str">
            <v>Prymnesium parvum</v>
          </cell>
          <cell r="C181">
            <v>10</v>
          </cell>
          <cell r="D181">
            <v>0.32479999999999998</v>
          </cell>
          <cell r="E181">
            <v>2.0007047000000003E-7</v>
          </cell>
          <cell r="F181">
            <v>6.698817007627933</v>
          </cell>
          <cell r="G181">
            <v>2.6703999999999999E-13</v>
          </cell>
          <cell r="H181">
            <v>12.573423680664829</v>
          </cell>
        </row>
        <row r="182">
          <cell r="A182" t="str">
            <v>CS659</v>
          </cell>
          <cell r="B182" t="str">
            <v>Prymnesium parvum</v>
          </cell>
          <cell r="C182">
            <v>11</v>
          </cell>
          <cell r="D182">
            <v>0.32140000000000002</v>
          </cell>
          <cell r="E182">
            <v>3.0007047000000002E-7</v>
          </cell>
          <cell r="F182">
            <v>6.5227767414864148</v>
          </cell>
          <cell r="G182">
            <v>4.0092000000000002E-13</v>
          </cell>
          <cell r="H182">
            <v>12.396942278314244</v>
          </cell>
        </row>
        <row r="183">
          <cell r="A183" t="str">
            <v>CS659</v>
          </cell>
          <cell r="B183" t="str">
            <v>Prymnesium parvum</v>
          </cell>
          <cell r="C183">
            <v>12</v>
          </cell>
          <cell r="D183">
            <v>0.39019999999999999</v>
          </cell>
          <cell r="E183">
            <v>4.0007047000000002E-7</v>
          </cell>
          <cell r="F183">
            <v>6.3978635035806324</v>
          </cell>
          <cell r="G183">
            <v>5.3507999999999998E-13</v>
          </cell>
          <cell r="H183">
            <v>12.271581281602767</v>
          </cell>
        </row>
        <row r="184">
          <cell r="A184" t="str">
            <v>CS659</v>
          </cell>
          <cell r="B184" t="str">
            <v>Prymnesium parvum</v>
          </cell>
          <cell r="C184">
            <v>13</v>
          </cell>
          <cell r="D184">
            <v>0.3821</v>
          </cell>
          <cell r="E184">
            <v>5.0007047000000012E-7</v>
          </cell>
          <cell r="F184">
            <v>6.3009687905127274</v>
          </cell>
          <cell r="G184">
            <v>6.6951000000000004E-13</v>
          </cell>
          <cell r="H184">
            <v>12.174242931852293</v>
          </cell>
        </row>
        <row r="185">
          <cell r="A185" t="str">
            <v>CS659</v>
          </cell>
          <cell r="B185" t="str">
            <v>Prymnesium parvum</v>
          </cell>
          <cell r="C185">
            <v>14</v>
          </cell>
          <cell r="D185">
            <v>0.32269999999999999</v>
          </cell>
          <cell r="E185">
            <v>7.0007047000000011E-7</v>
          </cell>
          <cell r="F185">
            <v>6.1548582411404116</v>
          </cell>
          <cell r="G185">
            <v>9.3920000000000008E-13</v>
          </cell>
          <cell r="H185">
            <v>12.027241916096461</v>
          </cell>
        </row>
        <row r="186">
          <cell r="A186" t="str">
            <v>CS659</v>
          </cell>
          <cell r="B186" t="str">
            <v>Prymnesium parvum</v>
          </cell>
          <cell r="C186">
            <v>15</v>
          </cell>
          <cell r="D186">
            <v>0.33029999999999998</v>
          </cell>
          <cell r="E186">
            <v>1.0000704700000002E-6</v>
          </cell>
          <cell r="F186">
            <v>5.9999693963461675</v>
          </cell>
          <cell r="G186">
            <v>1.3458E-12</v>
          </cell>
          <cell r="H186">
            <v>11.871019476033389</v>
          </cell>
        </row>
        <row r="187">
          <cell r="A187" t="str">
            <v>CS659</v>
          </cell>
          <cell r="B187" t="str">
            <v>Prymnesium parvum</v>
          </cell>
          <cell r="C187">
            <v>16</v>
          </cell>
          <cell r="D187">
            <v>0.31640000000000001</v>
          </cell>
          <cell r="E187">
            <v>1.0000070470000001E-5</v>
          </cell>
          <cell r="F187">
            <v>4.9999969395375699</v>
          </cell>
          <cell r="G187">
            <v>1.4832E-11</v>
          </cell>
          <cell r="H187">
            <v>10.828800283199579</v>
          </cell>
        </row>
        <row r="188">
          <cell r="A188" t="str">
            <v>CS659</v>
          </cell>
          <cell r="B188" t="str">
            <v>Prymnesium parvum</v>
          </cell>
          <cell r="C188">
            <v>17</v>
          </cell>
          <cell r="D188">
            <v>0.34139999999999998</v>
          </cell>
          <cell r="E188">
            <v>5.0000070470000002E-5</v>
          </cell>
          <cell r="F188">
            <v>4.3010293835697695</v>
          </cell>
          <cell r="G188">
            <v>1.3528E-10</v>
          </cell>
          <cell r="H188">
            <v>9.8687664054103141</v>
          </cell>
        </row>
        <row r="189">
          <cell r="A189" t="str">
            <v>CS29SO</v>
          </cell>
          <cell r="B189" t="str">
            <v>Phaeodactylum tricornutum</v>
          </cell>
        </row>
        <row r="190">
          <cell r="A190" t="str">
            <v>CS29SO</v>
          </cell>
          <cell r="B190" t="str">
            <v>Phaeodactylum tricornutum</v>
          </cell>
        </row>
        <row r="191">
          <cell r="A191" t="str">
            <v>CS29SO</v>
          </cell>
          <cell r="B191" t="str">
            <v>Phaeodactylum tricornutum</v>
          </cell>
        </row>
        <row r="192">
          <cell r="A192" t="str">
            <v>CS29SO</v>
          </cell>
          <cell r="B192" t="str">
            <v>Phaeodactylum tricornutum</v>
          </cell>
        </row>
        <row r="193">
          <cell r="A193" t="str">
            <v>CS29SO</v>
          </cell>
          <cell r="B193" t="str">
            <v>Phaeodactylum tricornutum</v>
          </cell>
        </row>
        <row r="194">
          <cell r="A194" t="str">
            <v>CS29SO</v>
          </cell>
          <cell r="B194" t="str">
            <v>Phaeodactylum tricornutum</v>
          </cell>
        </row>
        <row r="195">
          <cell r="A195" t="str">
            <v>CS29SO</v>
          </cell>
          <cell r="B195" t="str">
            <v>Phaeodactylum tricornutum</v>
          </cell>
        </row>
        <row r="196">
          <cell r="A196" t="str">
            <v>CS29SO</v>
          </cell>
          <cell r="B196" t="str">
            <v>Phaeodactylum tricornutum</v>
          </cell>
        </row>
        <row r="197">
          <cell r="A197" t="str">
            <v>CS29SO</v>
          </cell>
          <cell r="B197" t="str">
            <v>Phaeodactylum tricornutum</v>
          </cell>
        </row>
        <row r="198">
          <cell r="A198" t="str">
            <v>CS29SO</v>
          </cell>
          <cell r="B198" t="str">
            <v>Phaeodactylum tricornutum</v>
          </cell>
        </row>
        <row r="199">
          <cell r="A199" t="str">
            <v>CS29SO</v>
          </cell>
          <cell r="B199" t="str">
            <v>Phaeodactylum tricornutum</v>
          </cell>
        </row>
        <row r="200">
          <cell r="A200" t="str">
            <v>CS29SO</v>
          </cell>
          <cell r="B200" t="str">
            <v>Phaeodactylum tricornutum</v>
          </cell>
        </row>
        <row r="201">
          <cell r="A201" t="str">
            <v>CS29SO</v>
          </cell>
          <cell r="B201" t="str">
            <v>Phaeodactylum tricornutum</v>
          </cell>
        </row>
        <row r="202">
          <cell r="A202" t="str">
            <v>CS29SO</v>
          </cell>
          <cell r="B202" t="str">
            <v>Phaeodactylum tricornutum</v>
          </cell>
        </row>
        <row r="203">
          <cell r="A203" t="str">
            <v>CS29SO</v>
          </cell>
          <cell r="B203" t="str">
            <v>Phaeodactylum tricornutum</v>
          </cell>
        </row>
        <row r="204">
          <cell r="A204" t="str">
            <v>CS29SO</v>
          </cell>
          <cell r="B204" t="str">
            <v>Phaeodactylum tricornutum</v>
          </cell>
        </row>
        <row r="205">
          <cell r="A205" t="str">
            <v>CS29SO</v>
          </cell>
          <cell r="B205" t="str">
            <v>Phaeodactylum tricornutum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FFA765-4C88-4319-875C-41C8E1B0A6B9}">
  <dimension ref="A1:N817"/>
  <sheetViews>
    <sheetView tabSelected="1" topLeftCell="B1" workbookViewId="0">
      <pane ySplit="1" topLeftCell="A2" activePane="bottomLeft" state="frozen"/>
      <selection pane="bottomLeft" activeCell="N1" sqref="N1:N1048576"/>
    </sheetView>
  </sheetViews>
  <sheetFormatPr defaultRowHeight="14.25" x14ac:dyDescent="0.2"/>
  <cols>
    <col min="2" max="2" width="27.625" customWidth="1"/>
    <col min="3" max="3" width="15.25" customWidth="1"/>
    <col min="4" max="4" width="16" style="2" customWidth="1"/>
    <col min="5" max="7" width="9" customWidth="1"/>
    <col min="9" max="9" width="9" customWidth="1"/>
    <col min="10" max="10" width="13" bestFit="1" customWidth="1"/>
    <col min="11" max="11" width="11" bestFit="1" customWidth="1"/>
    <col min="12" max="12" width="12" bestFit="1" customWidth="1"/>
    <col min="13" max="13" width="9.125" bestFit="1" customWidth="1"/>
  </cols>
  <sheetData>
    <row r="1" spans="1:14" x14ac:dyDescent="0.2">
      <c r="A1" t="s">
        <v>0</v>
      </c>
      <c r="B1" s="1" t="s">
        <v>27</v>
      </c>
      <c r="C1" t="s">
        <v>1</v>
      </c>
      <c r="D1" s="1" t="s">
        <v>2</v>
      </c>
      <c r="E1" t="s">
        <v>3</v>
      </c>
      <c r="F1" t="s">
        <v>4</v>
      </c>
      <c r="G1" t="s">
        <v>5</v>
      </c>
      <c r="H1" t="s">
        <v>32</v>
      </c>
      <c r="I1" t="s">
        <v>6</v>
      </c>
      <c r="J1" t="s">
        <v>28</v>
      </c>
      <c r="K1" s="4" t="s">
        <v>29</v>
      </c>
      <c r="L1" t="s">
        <v>30</v>
      </c>
      <c r="M1" s="4" t="s">
        <v>31</v>
      </c>
      <c r="N1" t="s">
        <v>33</v>
      </c>
    </row>
    <row r="2" spans="1:14" x14ac:dyDescent="0.2">
      <c r="A2" t="s">
        <v>7</v>
      </c>
      <c r="B2" t="str">
        <f>VLOOKUP(A2,[1]Sheet1!$A$2:$B$205,2,)</f>
        <v>Phaeodactylum tricornutum</v>
      </c>
      <c r="C2">
        <v>1</v>
      </c>
      <c r="D2" s="2" t="s">
        <v>8</v>
      </c>
      <c r="E2">
        <v>12.02</v>
      </c>
      <c r="F2">
        <v>26.29</v>
      </c>
      <c r="G2">
        <v>0.54300000000000004</v>
      </c>
      <c r="H2">
        <f>N2*100</f>
        <v>409.8</v>
      </c>
      <c r="I2">
        <v>2397</v>
      </c>
      <c r="J2">
        <f>VLOOKUP(C2,[1]Sheet1!$C$2:$H$188,3,)</f>
        <v>7.046999999999999E-11</v>
      </c>
      <c r="K2">
        <f>VLOOKUP(C2,[1]Sheet1!$C$2:$H$188,4,FALSE)</f>
        <v>10.151995728502731</v>
      </c>
      <c r="L2">
        <f>VLOOKUP(C2,[1]Sheet1!$C$2:$H$188,5,FALSE)</f>
        <v>9.3866000000000003E-17</v>
      </c>
      <c r="M2">
        <f>VLOOKUP(C2,[1]Sheet1!$C$2:$H$188,6,FALSE)</f>
        <v>16.027491688738397</v>
      </c>
      <c r="N2">
        <v>4.0979999999999999</v>
      </c>
    </row>
    <row r="3" spans="1:14" x14ac:dyDescent="0.2">
      <c r="A3" t="s">
        <v>7</v>
      </c>
      <c r="B3" t="str">
        <f>VLOOKUP(A3,[1]Sheet1!$A$2:$B$205,2,)</f>
        <v>Phaeodactylum tricornutum</v>
      </c>
      <c r="C3">
        <v>1</v>
      </c>
      <c r="D3" s="2" t="s">
        <v>9</v>
      </c>
      <c r="E3">
        <v>10.74</v>
      </c>
      <c r="F3">
        <v>23.99</v>
      </c>
      <c r="G3">
        <v>0.55200000000000005</v>
      </c>
      <c r="H3">
        <f>N3*100</f>
        <v>330.4</v>
      </c>
      <c r="I3">
        <v>2320</v>
      </c>
      <c r="J3">
        <f>VLOOKUP(C3,[1]Sheet1!$C$2:$H$188,3,)</f>
        <v>7.046999999999999E-11</v>
      </c>
      <c r="K3">
        <f>VLOOKUP(C3,[1]Sheet1!$C$2:$H$188,4,FALSE)</f>
        <v>10.151995728502731</v>
      </c>
      <c r="L3">
        <f>VLOOKUP(C3,[1]Sheet1!$C$2:$H$188,5,FALSE)</f>
        <v>9.3866000000000003E-17</v>
      </c>
      <c r="M3">
        <f>VLOOKUP(C3,[1]Sheet1!$C$2:$H$188,6,FALSE)</f>
        <v>16.027491688738397</v>
      </c>
      <c r="N3">
        <v>3.3039999999999998</v>
      </c>
    </row>
    <row r="4" spans="1:14" x14ac:dyDescent="0.2">
      <c r="A4" t="s">
        <v>7</v>
      </c>
      <c r="B4" t="str">
        <f>VLOOKUP(A4,[1]Sheet1!$A$2:$B$205,2,)</f>
        <v>Phaeodactylum tricornutum</v>
      </c>
      <c r="C4">
        <v>1</v>
      </c>
      <c r="D4" s="2" t="s">
        <v>10</v>
      </c>
      <c r="E4">
        <v>8.5779999999999994</v>
      </c>
      <c r="F4">
        <v>15.71</v>
      </c>
      <c r="G4">
        <v>0.45400000000000001</v>
      </c>
      <c r="H4">
        <f>N4*100</f>
        <v>356.4</v>
      </c>
      <c r="I4">
        <v>400</v>
      </c>
      <c r="J4">
        <f>VLOOKUP(C4,[1]Sheet1!$C$2:$H$188,3,)</f>
        <v>7.046999999999999E-11</v>
      </c>
      <c r="K4">
        <f>VLOOKUP(C4,[1]Sheet1!$C$2:$H$188,4,FALSE)</f>
        <v>10.151995728502731</v>
      </c>
      <c r="L4">
        <f>VLOOKUP(C4,[1]Sheet1!$C$2:$H$188,5,FALSE)</f>
        <v>9.3866000000000003E-17</v>
      </c>
      <c r="M4">
        <f>VLOOKUP(C4,[1]Sheet1!$C$2:$H$188,6,FALSE)</f>
        <v>16.027491688738397</v>
      </c>
      <c r="N4">
        <v>3.5640000000000001</v>
      </c>
    </row>
    <row r="5" spans="1:14" x14ac:dyDescent="0.2">
      <c r="A5" t="s">
        <v>7</v>
      </c>
      <c r="B5" t="str">
        <f>VLOOKUP(A5,[1]Sheet1!$A$2:$B$205,2,)</f>
        <v>Phaeodactylum tricornutum</v>
      </c>
      <c r="C5">
        <v>1</v>
      </c>
      <c r="D5" s="2" t="s">
        <v>11</v>
      </c>
      <c r="E5">
        <v>8.6449999999999996</v>
      </c>
      <c r="F5">
        <v>16.559999999999999</v>
      </c>
      <c r="G5">
        <v>0.47799999999999998</v>
      </c>
      <c r="H5">
        <f>N5*100</f>
        <v>320.40000000000003</v>
      </c>
      <c r="I5">
        <v>476.8</v>
      </c>
      <c r="J5">
        <f>VLOOKUP(C5,[1]Sheet1!$C$2:$H$188,3,)</f>
        <v>7.046999999999999E-11</v>
      </c>
      <c r="K5">
        <f>VLOOKUP(C5,[1]Sheet1!$C$2:$H$188,4,FALSE)</f>
        <v>10.151995728502731</v>
      </c>
      <c r="L5">
        <f>VLOOKUP(C5,[1]Sheet1!$C$2:$H$188,5,FALSE)</f>
        <v>9.3866000000000003E-17</v>
      </c>
      <c r="M5">
        <f>VLOOKUP(C5,[1]Sheet1!$C$2:$H$188,6,FALSE)</f>
        <v>16.027491688738397</v>
      </c>
      <c r="N5">
        <v>3.2040000000000002</v>
      </c>
    </row>
    <row r="6" spans="1:14" x14ac:dyDescent="0.2">
      <c r="A6" t="s">
        <v>7</v>
      </c>
      <c r="B6" t="str">
        <f>VLOOKUP(A6,[1]Sheet1!$A$2:$B$205,2,)</f>
        <v>Phaeodactylum tricornutum</v>
      </c>
      <c r="C6">
        <v>2</v>
      </c>
      <c r="D6" s="2" t="s">
        <v>8</v>
      </c>
      <c r="E6">
        <v>10.28</v>
      </c>
      <c r="F6">
        <v>23.19</v>
      </c>
      <c r="G6">
        <v>0.55600000000000005</v>
      </c>
      <c r="H6">
        <f>N6*100</f>
        <v>402.9</v>
      </c>
      <c r="I6">
        <v>2448</v>
      </c>
      <c r="J6">
        <f>VLOOKUP(C6,[1]Sheet1!$C$2:$H$188,3,)</f>
        <v>5.0704700000000002E-9</v>
      </c>
      <c r="K6">
        <f>VLOOKUP(C6,[1]Sheet1!$C$2:$H$188,4,FALSE)</f>
        <v>8.2949517824919159</v>
      </c>
      <c r="L6">
        <f>VLOOKUP(C6,[1]Sheet1!$C$2:$H$188,5,FALSE)</f>
        <v>6.7542E-15</v>
      </c>
      <c r="M6">
        <f>VLOOKUP(C6,[1]Sheet1!$C$2:$H$188,6,FALSE)</f>
        <v>14.170426083527321</v>
      </c>
      <c r="N6">
        <v>4.0289999999999999</v>
      </c>
    </row>
    <row r="7" spans="1:14" x14ac:dyDescent="0.2">
      <c r="A7" t="s">
        <v>7</v>
      </c>
      <c r="B7" t="str">
        <f>VLOOKUP(A7,[1]Sheet1!$A$2:$B$205,2,)</f>
        <v>Phaeodactylum tricornutum</v>
      </c>
      <c r="C7">
        <v>2</v>
      </c>
      <c r="D7" s="2" t="s">
        <v>9</v>
      </c>
      <c r="E7">
        <v>9.0909999999999993</v>
      </c>
      <c r="F7">
        <v>21.02</v>
      </c>
      <c r="G7">
        <v>0.56699999999999995</v>
      </c>
      <c r="H7">
        <f>N7*100</f>
        <v>325</v>
      </c>
      <c r="I7">
        <v>2320</v>
      </c>
      <c r="J7">
        <f>VLOOKUP(C7,[1]Sheet1!$C$2:$H$188,3,)</f>
        <v>5.0704700000000002E-9</v>
      </c>
      <c r="K7">
        <f>VLOOKUP(C7,[1]Sheet1!$C$2:$H$188,4,FALSE)</f>
        <v>8.2949517824919159</v>
      </c>
      <c r="L7">
        <f>VLOOKUP(C7,[1]Sheet1!$C$2:$H$188,5,FALSE)</f>
        <v>6.7542E-15</v>
      </c>
      <c r="M7">
        <f>VLOOKUP(C7,[1]Sheet1!$C$2:$H$188,6,FALSE)</f>
        <v>14.170426083527321</v>
      </c>
      <c r="N7">
        <v>3.25</v>
      </c>
    </row>
    <row r="8" spans="1:14" x14ac:dyDescent="0.2">
      <c r="A8" t="s">
        <v>7</v>
      </c>
      <c r="B8" t="str">
        <f>VLOOKUP(A8,[1]Sheet1!$A$2:$B$205,2,)</f>
        <v>Phaeodactylum tricornutum</v>
      </c>
      <c r="C8">
        <v>2</v>
      </c>
      <c r="D8" s="2" t="s">
        <v>10</v>
      </c>
      <c r="E8">
        <v>7.0510000000000002</v>
      </c>
      <c r="F8">
        <v>13.54</v>
      </c>
      <c r="G8">
        <v>0.47899999999999998</v>
      </c>
      <c r="H8">
        <f>N8*100</f>
        <v>241</v>
      </c>
      <c r="I8">
        <v>784</v>
      </c>
      <c r="J8">
        <f>VLOOKUP(C8,[1]Sheet1!$C$2:$H$188,3,)</f>
        <v>5.0704700000000002E-9</v>
      </c>
      <c r="K8">
        <f>VLOOKUP(C8,[1]Sheet1!$C$2:$H$188,4,FALSE)</f>
        <v>8.2949517824919159</v>
      </c>
      <c r="L8">
        <f>VLOOKUP(C8,[1]Sheet1!$C$2:$H$188,5,FALSE)</f>
        <v>6.7542E-15</v>
      </c>
      <c r="M8">
        <f>VLOOKUP(C8,[1]Sheet1!$C$2:$H$188,6,FALSE)</f>
        <v>14.170426083527321</v>
      </c>
      <c r="N8">
        <v>2.41</v>
      </c>
    </row>
    <row r="9" spans="1:14" x14ac:dyDescent="0.2">
      <c r="A9" t="s">
        <v>7</v>
      </c>
      <c r="B9" t="str">
        <f>VLOOKUP(A9,[1]Sheet1!$A$2:$B$205,2,)</f>
        <v>Phaeodactylum tricornutum</v>
      </c>
      <c r="C9">
        <v>2</v>
      </c>
      <c r="D9" s="2" t="s">
        <v>11</v>
      </c>
      <c r="E9">
        <v>6.9660000000000002</v>
      </c>
      <c r="F9">
        <v>14.2</v>
      </c>
      <c r="G9">
        <v>0.51</v>
      </c>
      <c r="H9">
        <f>N9*100</f>
        <v>235.1</v>
      </c>
      <c r="I9">
        <v>988.8</v>
      </c>
      <c r="J9">
        <f>VLOOKUP(C9,[1]Sheet1!$C$2:$H$188,3,)</f>
        <v>5.0704700000000002E-9</v>
      </c>
      <c r="K9">
        <f>VLOOKUP(C9,[1]Sheet1!$C$2:$H$188,4,FALSE)</f>
        <v>8.2949517824919159</v>
      </c>
      <c r="L9">
        <f>VLOOKUP(C9,[1]Sheet1!$C$2:$H$188,5,FALSE)</f>
        <v>6.7542E-15</v>
      </c>
      <c r="M9">
        <f>VLOOKUP(C9,[1]Sheet1!$C$2:$H$188,6,FALSE)</f>
        <v>14.170426083527321</v>
      </c>
      <c r="N9">
        <v>2.351</v>
      </c>
    </row>
    <row r="10" spans="1:14" x14ac:dyDescent="0.2">
      <c r="A10" t="s">
        <v>7</v>
      </c>
      <c r="B10" t="str">
        <f>VLOOKUP(A10,[1]Sheet1!$A$2:$B$205,2,)</f>
        <v>Phaeodactylum tricornutum</v>
      </c>
      <c r="C10">
        <v>3</v>
      </c>
      <c r="D10" s="2" t="s">
        <v>8</v>
      </c>
      <c r="E10">
        <v>10.29</v>
      </c>
      <c r="F10">
        <v>23.56</v>
      </c>
      <c r="G10">
        <v>0.56299999999999994</v>
      </c>
      <c r="H10">
        <f>N10*100</f>
        <v>396.3</v>
      </c>
      <c r="I10">
        <v>2397</v>
      </c>
      <c r="J10">
        <f>VLOOKUP(C10,[1]Sheet1!$C$2:$H$188,3,)</f>
        <v>1.0070469999999999E-8</v>
      </c>
      <c r="K10">
        <f>VLOOKUP(C10,[1]Sheet1!$C$2:$H$188,4,FALSE)</f>
        <v>7.9969502599684077</v>
      </c>
      <c r="L10">
        <f>VLOOKUP(C10,[1]Sheet1!$C$2:$H$188,5,FALSE)</f>
        <v>1.3415E-14</v>
      </c>
      <c r="M10">
        <f>VLOOKUP(C10,[1]Sheet1!$C$2:$H$188,6,FALSE)</f>
        <v>13.872409322992041</v>
      </c>
      <c r="N10">
        <v>3.9630000000000001</v>
      </c>
    </row>
    <row r="11" spans="1:14" x14ac:dyDescent="0.2">
      <c r="A11" t="s">
        <v>7</v>
      </c>
      <c r="B11" t="str">
        <f>VLOOKUP(A11,[1]Sheet1!$A$2:$B$205,2,)</f>
        <v>Phaeodactylum tricornutum</v>
      </c>
      <c r="C11">
        <v>3</v>
      </c>
      <c r="D11" s="2" t="s">
        <v>9</v>
      </c>
      <c r="E11">
        <v>9.3040000000000003</v>
      </c>
      <c r="F11">
        <v>21.41</v>
      </c>
      <c r="G11">
        <v>0.56499999999999995</v>
      </c>
      <c r="H11">
        <f>N11*100</f>
        <v>316.89999999999998</v>
      </c>
      <c r="I11">
        <v>2397</v>
      </c>
      <c r="J11">
        <f>VLOOKUP(C11,[1]Sheet1!$C$2:$H$188,3,)</f>
        <v>1.0070469999999999E-8</v>
      </c>
      <c r="K11">
        <f>VLOOKUP(C11,[1]Sheet1!$C$2:$H$188,4,FALSE)</f>
        <v>7.9969502599684077</v>
      </c>
      <c r="L11">
        <f>VLOOKUP(C11,[1]Sheet1!$C$2:$H$188,5,FALSE)</f>
        <v>1.3415E-14</v>
      </c>
      <c r="M11">
        <f>VLOOKUP(C11,[1]Sheet1!$C$2:$H$188,6,FALSE)</f>
        <v>13.872409322992041</v>
      </c>
      <c r="N11">
        <v>3.169</v>
      </c>
    </row>
    <row r="12" spans="1:14" x14ac:dyDescent="0.2">
      <c r="A12" t="s">
        <v>7</v>
      </c>
      <c r="B12" t="str">
        <f>VLOOKUP(A12,[1]Sheet1!$A$2:$B$205,2,)</f>
        <v>Phaeodactylum tricornutum</v>
      </c>
      <c r="C12">
        <v>3</v>
      </c>
      <c r="D12" s="2" t="s">
        <v>10</v>
      </c>
      <c r="E12">
        <v>6.69</v>
      </c>
      <c r="F12">
        <v>14.65</v>
      </c>
      <c r="G12">
        <v>0.54300000000000004</v>
      </c>
      <c r="H12">
        <f>N12*100</f>
        <v>154</v>
      </c>
      <c r="I12">
        <v>1411</v>
      </c>
      <c r="J12">
        <f>VLOOKUP(C12,[1]Sheet1!$C$2:$H$188,3,)</f>
        <v>1.0070469999999999E-8</v>
      </c>
      <c r="K12">
        <f>VLOOKUP(C12,[1]Sheet1!$C$2:$H$188,4,FALSE)</f>
        <v>7.9969502599684077</v>
      </c>
      <c r="L12">
        <f>VLOOKUP(C12,[1]Sheet1!$C$2:$H$188,5,FALSE)</f>
        <v>1.3415E-14</v>
      </c>
      <c r="M12">
        <f>VLOOKUP(C12,[1]Sheet1!$C$2:$H$188,6,FALSE)</f>
        <v>13.872409322992041</v>
      </c>
      <c r="N12">
        <v>1.54</v>
      </c>
    </row>
    <row r="13" spans="1:14" x14ac:dyDescent="0.2">
      <c r="A13" t="s">
        <v>7</v>
      </c>
      <c r="B13" t="str">
        <f>VLOOKUP(A13,[1]Sheet1!$A$2:$B$205,2,)</f>
        <v>Phaeodactylum tricornutum</v>
      </c>
      <c r="C13">
        <v>3</v>
      </c>
      <c r="D13" s="2" t="s">
        <v>11</v>
      </c>
      <c r="E13">
        <v>6.9630000000000001</v>
      </c>
      <c r="F13">
        <v>14.51</v>
      </c>
      <c r="G13">
        <v>0.52</v>
      </c>
      <c r="H13">
        <f>N13*100</f>
        <v>211.3</v>
      </c>
      <c r="I13">
        <v>1731</v>
      </c>
      <c r="J13">
        <f>VLOOKUP(C13,[1]Sheet1!$C$2:$H$188,3,)</f>
        <v>1.0070469999999999E-8</v>
      </c>
      <c r="K13">
        <f>VLOOKUP(C13,[1]Sheet1!$C$2:$H$188,4,FALSE)</f>
        <v>7.9969502599684077</v>
      </c>
      <c r="L13">
        <f>VLOOKUP(C13,[1]Sheet1!$C$2:$H$188,5,FALSE)</f>
        <v>1.3415E-14</v>
      </c>
      <c r="M13">
        <f>VLOOKUP(C13,[1]Sheet1!$C$2:$H$188,6,FALSE)</f>
        <v>13.872409322992041</v>
      </c>
      <c r="N13">
        <v>2.113</v>
      </c>
    </row>
    <row r="14" spans="1:14" x14ac:dyDescent="0.2">
      <c r="A14" t="s">
        <v>7</v>
      </c>
      <c r="B14" t="str">
        <f>VLOOKUP(A14,[1]Sheet1!$A$2:$B$205,2,)</f>
        <v>Phaeodactylum tricornutum</v>
      </c>
      <c r="C14">
        <v>4</v>
      </c>
      <c r="D14" s="2" t="s">
        <v>12</v>
      </c>
      <c r="E14">
        <v>8.7330000000000005</v>
      </c>
      <c r="F14">
        <v>19.48</v>
      </c>
      <c r="G14">
        <v>0.55200000000000005</v>
      </c>
      <c r="H14">
        <f>N14*100</f>
        <v>383.70000000000005</v>
      </c>
      <c r="I14">
        <v>2448</v>
      </c>
      <c r="J14">
        <f>VLOOKUP(C14,[1]Sheet1!$C$2:$H$188,3,)</f>
        <v>2.0070470000000001E-8</v>
      </c>
      <c r="K14">
        <f>VLOOKUP(C14,[1]Sheet1!$C$2:$H$188,4,FALSE)</f>
        <v>7.6974424573074067</v>
      </c>
      <c r="L14">
        <f>VLOOKUP(C14,[1]Sheet1!$C$2:$H$188,5,FALSE)</f>
        <v>2.6738999999999998E-14</v>
      </c>
      <c r="M14">
        <f>VLOOKUP(C14,[1]Sheet1!$C$2:$H$188,6,FALSE)</f>
        <v>13.572854838757012</v>
      </c>
      <c r="N14">
        <v>3.8370000000000002</v>
      </c>
    </row>
    <row r="15" spans="1:14" x14ac:dyDescent="0.2">
      <c r="A15" t="s">
        <v>7</v>
      </c>
      <c r="B15" t="str">
        <f>VLOOKUP(A15,[1]Sheet1!$A$2:$B$205,2,)</f>
        <v>Phaeodactylum tricornutum</v>
      </c>
      <c r="C15">
        <v>4</v>
      </c>
      <c r="D15" s="2" t="s">
        <v>13</v>
      </c>
      <c r="E15">
        <v>7.79</v>
      </c>
      <c r="F15">
        <v>17.93</v>
      </c>
      <c r="G15">
        <v>0.56499999999999995</v>
      </c>
      <c r="H15">
        <f>N15*100</f>
        <v>310.70000000000005</v>
      </c>
      <c r="I15">
        <v>2320</v>
      </c>
      <c r="J15">
        <f>VLOOKUP(C15,[1]Sheet1!$C$2:$H$188,3,)</f>
        <v>2.0070470000000001E-8</v>
      </c>
      <c r="K15">
        <f>VLOOKUP(C15,[1]Sheet1!$C$2:$H$188,4,FALSE)</f>
        <v>7.6974424573074067</v>
      </c>
      <c r="L15">
        <f>VLOOKUP(C15,[1]Sheet1!$C$2:$H$188,5,FALSE)</f>
        <v>2.6738999999999998E-14</v>
      </c>
      <c r="M15">
        <f>VLOOKUP(C15,[1]Sheet1!$C$2:$H$188,6,FALSE)</f>
        <v>13.572854838757012</v>
      </c>
      <c r="N15">
        <v>3.1070000000000002</v>
      </c>
    </row>
    <row r="16" spans="1:14" x14ac:dyDescent="0.2">
      <c r="A16" t="s">
        <v>7</v>
      </c>
      <c r="B16" t="str">
        <f>VLOOKUP(A16,[1]Sheet1!$A$2:$B$205,2,)</f>
        <v>Phaeodactylum tricornutum</v>
      </c>
      <c r="C16">
        <v>4</v>
      </c>
      <c r="D16" s="2" t="s">
        <v>14</v>
      </c>
      <c r="E16">
        <v>6.1390000000000002</v>
      </c>
      <c r="F16">
        <v>11.6</v>
      </c>
      <c r="G16">
        <v>0.47099999999999997</v>
      </c>
      <c r="H16">
        <f>N16*100</f>
        <v>227.1</v>
      </c>
      <c r="I16">
        <v>400</v>
      </c>
      <c r="J16">
        <f>VLOOKUP(C16,[1]Sheet1!$C$2:$H$188,3,)</f>
        <v>2.0070470000000001E-8</v>
      </c>
      <c r="K16">
        <f>VLOOKUP(C16,[1]Sheet1!$C$2:$H$188,4,FALSE)</f>
        <v>7.6974424573074067</v>
      </c>
      <c r="L16">
        <f>VLOOKUP(C16,[1]Sheet1!$C$2:$H$188,5,FALSE)</f>
        <v>2.6738999999999998E-14</v>
      </c>
      <c r="M16">
        <f>VLOOKUP(C16,[1]Sheet1!$C$2:$H$188,6,FALSE)</f>
        <v>13.572854838757012</v>
      </c>
      <c r="N16">
        <v>2.2709999999999999</v>
      </c>
    </row>
    <row r="17" spans="1:14" x14ac:dyDescent="0.2">
      <c r="A17" t="s">
        <v>7</v>
      </c>
      <c r="B17" t="str">
        <f>VLOOKUP(A17,[1]Sheet1!$A$2:$B$205,2,)</f>
        <v>Phaeodactylum tricornutum</v>
      </c>
      <c r="C17">
        <v>4</v>
      </c>
      <c r="D17" s="2" t="s">
        <v>15</v>
      </c>
      <c r="E17">
        <v>6.1849999999999996</v>
      </c>
      <c r="F17">
        <v>12.18</v>
      </c>
      <c r="G17">
        <v>0.49199999999999999</v>
      </c>
      <c r="H17">
        <f>N17*100</f>
        <v>228.39999999999998</v>
      </c>
      <c r="I17">
        <v>732.8</v>
      </c>
      <c r="J17">
        <f>VLOOKUP(C17,[1]Sheet1!$C$2:$H$188,3,)</f>
        <v>2.0070470000000001E-8</v>
      </c>
      <c r="K17">
        <f>VLOOKUP(C17,[1]Sheet1!$C$2:$H$188,4,FALSE)</f>
        <v>7.6974424573074067</v>
      </c>
      <c r="L17">
        <f>VLOOKUP(C17,[1]Sheet1!$C$2:$H$188,5,FALSE)</f>
        <v>2.6738999999999998E-14</v>
      </c>
      <c r="M17">
        <f>VLOOKUP(C17,[1]Sheet1!$C$2:$H$188,6,FALSE)</f>
        <v>13.572854838757012</v>
      </c>
      <c r="N17">
        <v>2.2839999999999998</v>
      </c>
    </row>
    <row r="18" spans="1:14" x14ac:dyDescent="0.2">
      <c r="A18" t="s">
        <v>7</v>
      </c>
      <c r="B18" t="str">
        <f>VLOOKUP(A18,[1]Sheet1!$A$2:$B$205,2,)</f>
        <v>Phaeodactylum tricornutum</v>
      </c>
      <c r="C18">
        <v>5</v>
      </c>
      <c r="D18" s="2" t="s">
        <v>12</v>
      </c>
      <c r="E18">
        <v>13.01</v>
      </c>
      <c r="F18">
        <v>29.14</v>
      </c>
      <c r="G18">
        <v>0.55300000000000005</v>
      </c>
      <c r="H18">
        <f>N18*100</f>
        <v>402.50000000000006</v>
      </c>
      <c r="I18">
        <v>2320</v>
      </c>
      <c r="J18">
        <f>VLOOKUP(C18,[1]Sheet1!$C$2:$H$188,3,)</f>
        <v>3.0070470000000002E-8</v>
      </c>
      <c r="K18">
        <f>VLOOKUP(C18,[1]Sheet1!$C$2:$H$188,4,FALSE)</f>
        <v>7.5218597838445671</v>
      </c>
      <c r="L18">
        <f>VLOOKUP(C18,[1]Sheet1!$C$2:$H$188,5,FALSE)</f>
        <v>4.0066000000000001E-14</v>
      </c>
      <c r="M18">
        <f>VLOOKUP(C18,[1]Sheet1!$C$2:$H$188,6,FALSE)</f>
        <v>13.397224013310762</v>
      </c>
      <c r="N18">
        <v>4.0250000000000004</v>
      </c>
    </row>
    <row r="19" spans="1:14" x14ac:dyDescent="0.2">
      <c r="A19" t="s">
        <v>7</v>
      </c>
      <c r="B19" t="str">
        <f>VLOOKUP(A19,[1]Sheet1!$A$2:$B$205,2,)</f>
        <v>Phaeodactylum tricornutum</v>
      </c>
      <c r="C19">
        <v>5</v>
      </c>
      <c r="D19" s="2" t="s">
        <v>13</v>
      </c>
      <c r="E19">
        <v>11.35</v>
      </c>
      <c r="F19">
        <v>26.48</v>
      </c>
      <c r="G19">
        <v>0.57199999999999995</v>
      </c>
      <c r="H19">
        <f>N19*100</f>
        <v>326.2</v>
      </c>
      <c r="I19">
        <v>2192</v>
      </c>
      <c r="J19">
        <f>VLOOKUP(C19,[1]Sheet1!$C$2:$H$188,3,)</f>
        <v>3.0070470000000002E-8</v>
      </c>
      <c r="K19">
        <f>VLOOKUP(C19,[1]Sheet1!$C$2:$H$188,4,FALSE)</f>
        <v>7.5218597838445671</v>
      </c>
      <c r="L19">
        <f>VLOOKUP(C19,[1]Sheet1!$C$2:$H$188,5,FALSE)</f>
        <v>4.0066000000000001E-14</v>
      </c>
      <c r="M19">
        <f>VLOOKUP(C19,[1]Sheet1!$C$2:$H$188,6,FALSE)</f>
        <v>13.397224013310762</v>
      </c>
      <c r="N19">
        <v>3.262</v>
      </c>
    </row>
    <row r="20" spans="1:14" x14ac:dyDescent="0.2">
      <c r="A20" t="s">
        <v>7</v>
      </c>
      <c r="B20" t="str">
        <f>VLOOKUP(A20,[1]Sheet1!$A$2:$B$205,2,)</f>
        <v>Phaeodactylum tricornutum</v>
      </c>
      <c r="C20">
        <v>5</v>
      </c>
      <c r="D20" s="2" t="s">
        <v>14</v>
      </c>
      <c r="E20">
        <v>8.9610000000000003</v>
      </c>
      <c r="F20">
        <v>17.23</v>
      </c>
      <c r="G20">
        <v>0.48</v>
      </c>
      <c r="H20">
        <f>N20*100</f>
        <v>247.7</v>
      </c>
      <c r="I20">
        <v>400</v>
      </c>
      <c r="J20">
        <f>VLOOKUP(C20,[1]Sheet1!$C$2:$H$188,3,)</f>
        <v>3.0070470000000002E-8</v>
      </c>
      <c r="K20">
        <f>VLOOKUP(C20,[1]Sheet1!$C$2:$H$188,4,FALSE)</f>
        <v>7.5218597838445671</v>
      </c>
      <c r="L20">
        <f>VLOOKUP(C20,[1]Sheet1!$C$2:$H$188,5,FALSE)</f>
        <v>4.0066000000000001E-14</v>
      </c>
      <c r="M20">
        <f>VLOOKUP(C20,[1]Sheet1!$C$2:$H$188,6,FALSE)</f>
        <v>13.397224013310762</v>
      </c>
      <c r="N20">
        <v>2.4769999999999999</v>
      </c>
    </row>
    <row r="21" spans="1:14" x14ac:dyDescent="0.2">
      <c r="A21" t="s">
        <v>7</v>
      </c>
      <c r="B21" t="str">
        <f>VLOOKUP(A21,[1]Sheet1!$A$2:$B$205,2,)</f>
        <v>Phaeodactylum tricornutum</v>
      </c>
      <c r="C21">
        <v>5</v>
      </c>
      <c r="D21" s="2" t="s">
        <v>15</v>
      </c>
      <c r="E21">
        <v>8.7750000000000004</v>
      </c>
      <c r="F21">
        <v>17.93</v>
      </c>
      <c r="G21">
        <v>0.51100000000000001</v>
      </c>
      <c r="H21">
        <f>N21*100</f>
        <v>266.7</v>
      </c>
      <c r="I21">
        <v>476.8</v>
      </c>
      <c r="J21">
        <f>VLOOKUP(C21,[1]Sheet1!$C$2:$H$188,3,)</f>
        <v>3.0070470000000002E-8</v>
      </c>
      <c r="K21">
        <f>VLOOKUP(C21,[1]Sheet1!$C$2:$H$188,4,FALSE)</f>
        <v>7.5218597838445671</v>
      </c>
      <c r="L21">
        <f>VLOOKUP(C21,[1]Sheet1!$C$2:$H$188,5,FALSE)</f>
        <v>4.0066000000000001E-14</v>
      </c>
      <c r="M21">
        <f>VLOOKUP(C21,[1]Sheet1!$C$2:$H$188,6,FALSE)</f>
        <v>13.397224013310762</v>
      </c>
      <c r="N21">
        <v>2.6669999999999998</v>
      </c>
    </row>
    <row r="22" spans="1:14" x14ac:dyDescent="0.2">
      <c r="A22" t="s">
        <v>7</v>
      </c>
      <c r="B22" t="str">
        <f>VLOOKUP(A22,[1]Sheet1!$A$2:$B$205,2,)</f>
        <v>Phaeodactylum tricornutum</v>
      </c>
      <c r="C22">
        <v>6</v>
      </c>
      <c r="D22" s="2" t="s">
        <v>12</v>
      </c>
      <c r="E22">
        <v>9.6110000000000007</v>
      </c>
      <c r="F22">
        <v>21.25</v>
      </c>
      <c r="G22">
        <v>0.54800000000000004</v>
      </c>
      <c r="H22">
        <f>N22*100</f>
        <v>392.2</v>
      </c>
      <c r="I22">
        <v>2397</v>
      </c>
      <c r="J22">
        <f>VLOOKUP(C22,[1]Sheet1!$C$2:$H$188,3,)</f>
        <v>5.0070470000000002E-8</v>
      </c>
      <c r="K22">
        <f>VLOOKUP(C22,[1]Sheet1!$C$2:$H$188,4,FALSE)</f>
        <v>7.3004183319594196</v>
      </c>
      <c r="L22">
        <f>VLOOKUP(C22,[1]Sheet1!$C$2:$H$188,5,FALSE)</f>
        <v>6.6728000000000004E-14</v>
      </c>
      <c r="M22">
        <f>VLOOKUP(C22,[1]Sheet1!$C$2:$H$188,6,FALSE)</f>
        <v>13.175691891813106</v>
      </c>
      <c r="N22">
        <v>3.9220000000000002</v>
      </c>
    </row>
    <row r="23" spans="1:14" x14ac:dyDescent="0.2">
      <c r="A23" t="s">
        <v>7</v>
      </c>
      <c r="B23" t="str">
        <f>VLOOKUP(A23,[1]Sheet1!$A$2:$B$205,2,)</f>
        <v>Phaeodactylum tricornutum</v>
      </c>
      <c r="C23">
        <v>6</v>
      </c>
      <c r="D23" s="2" t="s">
        <v>13</v>
      </c>
      <c r="E23">
        <v>8.6389999999999993</v>
      </c>
      <c r="F23">
        <v>19.420000000000002</v>
      </c>
      <c r="G23">
        <v>0.55500000000000005</v>
      </c>
      <c r="H23">
        <f>N23*100</f>
        <v>313.60000000000002</v>
      </c>
      <c r="I23">
        <v>2269</v>
      </c>
      <c r="J23">
        <f>VLOOKUP(C23,[1]Sheet1!$C$2:$H$188,3,)</f>
        <v>5.0070470000000002E-8</v>
      </c>
      <c r="K23">
        <f>VLOOKUP(C23,[1]Sheet1!$C$2:$H$188,4,FALSE)</f>
        <v>7.3004183319594196</v>
      </c>
      <c r="L23">
        <f>VLOOKUP(C23,[1]Sheet1!$C$2:$H$188,5,FALSE)</f>
        <v>6.6728000000000004E-14</v>
      </c>
      <c r="M23">
        <f>VLOOKUP(C23,[1]Sheet1!$C$2:$H$188,6,FALSE)</f>
        <v>13.175691891813106</v>
      </c>
      <c r="N23">
        <v>3.1360000000000001</v>
      </c>
    </row>
    <row r="24" spans="1:14" x14ac:dyDescent="0.2">
      <c r="A24" t="s">
        <v>7</v>
      </c>
      <c r="B24" t="str">
        <f>VLOOKUP(A24,[1]Sheet1!$A$2:$B$205,2,)</f>
        <v>Phaeodactylum tricornutum</v>
      </c>
      <c r="C24">
        <v>6</v>
      </c>
      <c r="D24" s="2" t="s">
        <v>14</v>
      </c>
      <c r="E24">
        <v>6.8220000000000001</v>
      </c>
      <c r="F24">
        <v>12.63</v>
      </c>
      <c r="G24">
        <v>0.46</v>
      </c>
      <c r="H24">
        <f>N24*100</f>
        <v>253.29999999999998</v>
      </c>
      <c r="I24">
        <v>400</v>
      </c>
      <c r="J24">
        <f>VLOOKUP(C24,[1]Sheet1!$C$2:$H$188,3,)</f>
        <v>5.0070470000000002E-8</v>
      </c>
      <c r="K24">
        <f>VLOOKUP(C24,[1]Sheet1!$C$2:$H$188,4,FALSE)</f>
        <v>7.3004183319594196</v>
      </c>
      <c r="L24">
        <f>VLOOKUP(C24,[1]Sheet1!$C$2:$H$188,5,FALSE)</f>
        <v>6.6728000000000004E-14</v>
      </c>
      <c r="M24">
        <f>VLOOKUP(C24,[1]Sheet1!$C$2:$H$188,6,FALSE)</f>
        <v>13.175691891813106</v>
      </c>
      <c r="N24">
        <v>2.5329999999999999</v>
      </c>
    </row>
    <row r="25" spans="1:14" x14ac:dyDescent="0.2">
      <c r="A25" t="s">
        <v>7</v>
      </c>
      <c r="B25" t="str">
        <f>VLOOKUP(A25,[1]Sheet1!$A$2:$B$205,2,)</f>
        <v>Phaeodactylum tricornutum</v>
      </c>
      <c r="C25">
        <v>6</v>
      </c>
      <c r="D25" s="2" t="s">
        <v>15</v>
      </c>
      <c r="E25">
        <v>6.7290000000000001</v>
      </c>
      <c r="F25">
        <v>13.3</v>
      </c>
      <c r="G25">
        <v>0.49399999999999999</v>
      </c>
      <c r="H25">
        <f>N25*100</f>
        <v>241.9</v>
      </c>
      <c r="I25">
        <v>400</v>
      </c>
      <c r="J25">
        <f>VLOOKUP(C25,[1]Sheet1!$C$2:$H$188,3,)</f>
        <v>5.0070470000000002E-8</v>
      </c>
      <c r="K25">
        <f>VLOOKUP(C25,[1]Sheet1!$C$2:$H$188,4,FALSE)</f>
        <v>7.3004183319594196</v>
      </c>
      <c r="L25">
        <f>VLOOKUP(C25,[1]Sheet1!$C$2:$H$188,5,FALSE)</f>
        <v>6.6728000000000004E-14</v>
      </c>
      <c r="M25">
        <f>VLOOKUP(C25,[1]Sheet1!$C$2:$H$188,6,FALSE)</f>
        <v>13.175691891813106</v>
      </c>
      <c r="N25">
        <v>2.419</v>
      </c>
    </row>
    <row r="26" spans="1:14" x14ac:dyDescent="0.2">
      <c r="A26" t="s">
        <v>7</v>
      </c>
      <c r="B26" t="str">
        <f>VLOOKUP(A26,[1]Sheet1!$A$2:$B$205,2,)</f>
        <v>Phaeodactylum tricornutum</v>
      </c>
      <c r="C26">
        <v>7</v>
      </c>
      <c r="D26" s="2" t="s">
        <v>12</v>
      </c>
      <c r="E26">
        <v>8.6820000000000004</v>
      </c>
      <c r="F26">
        <v>19.11</v>
      </c>
      <c r="G26">
        <v>0.54600000000000004</v>
      </c>
      <c r="H26">
        <f>N26*100</f>
        <v>385.2</v>
      </c>
      <c r="I26">
        <v>2371</v>
      </c>
      <c r="J26">
        <f>VLOOKUP(C26,[1]Sheet1!$C$2:$H$188,3,)</f>
        <v>7.0070470000000002E-8</v>
      </c>
      <c r="K26">
        <f>VLOOKUP(C26,[1]Sheet1!$C$2:$H$188,4,FALSE)</f>
        <v>7.1544649694520226</v>
      </c>
      <c r="L26">
        <f>VLOOKUP(C26,[1]Sheet1!$C$2:$H$188,5,FALSE)</f>
        <v>9.3399999999999998E-14</v>
      </c>
      <c r="M26">
        <f>VLOOKUP(C26,[1]Sheet1!$C$2:$H$188,6,FALSE)</f>
        <v>13.029653123769906</v>
      </c>
      <c r="N26">
        <v>3.8519999999999999</v>
      </c>
    </row>
    <row r="27" spans="1:14" x14ac:dyDescent="0.2">
      <c r="A27" t="s">
        <v>7</v>
      </c>
      <c r="B27" t="str">
        <f>VLOOKUP(A27,[1]Sheet1!$A$2:$B$205,2,)</f>
        <v>Phaeodactylum tricornutum</v>
      </c>
      <c r="C27">
        <v>7</v>
      </c>
      <c r="D27" s="2" t="s">
        <v>13</v>
      </c>
      <c r="E27">
        <v>7.8140000000000001</v>
      </c>
      <c r="F27">
        <v>17.399999999999999</v>
      </c>
      <c r="G27">
        <v>0.55100000000000005</v>
      </c>
      <c r="H27">
        <f>N27*100</f>
        <v>318.60000000000002</v>
      </c>
      <c r="I27">
        <v>2320</v>
      </c>
      <c r="J27">
        <f>VLOOKUP(C27,[1]Sheet1!$C$2:$H$188,3,)</f>
        <v>7.0070470000000002E-8</v>
      </c>
      <c r="K27">
        <f>VLOOKUP(C27,[1]Sheet1!$C$2:$H$188,4,FALSE)</f>
        <v>7.1544649694520226</v>
      </c>
      <c r="L27">
        <f>VLOOKUP(C27,[1]Sheet1!$C$2:$H$188,5,FALSE)</f>
        <v>9.3399999999999998E-14</v>
      </c>
      <c r="M27">
        <f>VLOOKUP(C27,[1]Sheet1!$C$2:$H$188,6,FALSE)</f>
        <v>13.029653123769906</v>
      </c>
      <c r="N27">
        <v>3.1859999999999999</v>
      </c>
    </row>
    <row r="28" spans="1:14" x14ac:dyDescent="0.2">
      <c r="A28" t="s">
        <v>7</v>
      </c>
      <c r="B28" t="str">
        <f>VLOOKUP(A28,[1]Sheet1!$A$2:$B$205,2,)</f>
        <v>Phaeodactylum tricornutum</v>
      </c>
      <c r="C28">
        <v>7</v>
      </c>
      <c r="D28" s="2" t="s">
        <v>14</v>
      </c>
      <c r="E28">
        <v>6.23</v>
      </c>
      <c r="F28">
        <v>11.24</v>
      </c>
      <c r="G28">
        <v>0.44600000000000001</v>
      </c>
      <c r="H28">
        <f>N28*100</f>
        <v>292.8</v>
      </c>
      <c r="I28">
        <v>400</v>
      </c>
      <c r="J28">
        <f>VLOOKUP(C28,[1]Sheet1!$C$2:$H$188,3,)</f>
        <v>7.0070470000000002E-8</v>
      </c>
      <c r="K28">
        <f>VLOOKUP(C28,[1]Sheet1!$C$2:$H$188,4,FALSE)</f>
        <v>7.1544649694520226</v>
      </c>
      <c r="L28">
        <f>VLOOKUP(C28,[1]Sheet1!$C$2:$H$188,5,FALSE)</f>
        <v>9.3399999999999998E-14</v>
      </c>
      <c r="M28">
        <f>VLOOKUP(C28,[1]Sheet1!$C$2:$H$188,6,FALSE)</f>
        <v>13.029653123769906</v>
      </c>
      <c r="N28">
        <v>2.9279999999999999</v>
      </c>
    </row>
    <row r="29" spans="1:14" x14ac:dyDescent="0.2">
      <c r="A29" t="s">
        <v>7</v>
      </c>
      <c r="B29" t="str">
        <f>VLOOKUP(A29,[1]Sheet1!$A$2:$B$205,2,)</f>
        <v>Phaeodactylum tricornutum</v>
      </c>
      <c r="C29">
        <v>7</v>
      </c>
      <c r="D29" s="2" t="s">
        <v>15</v>
      </c>
      <c r="E29">
        <v>5.9349999999999996</v>
      </c>
      <c r="F29">
        <v>11.94</v>
      </c>
      <c r="G29">
        <v>0.503</v>
      </c>
      <c r="H29">
        <f>N29*100</f>
        <v>281.59999999999997</v>
      </c>
      <c r="I29">
        <v>400</v>
      </c>
      <c r="J29">
        <f>VLOOKUP(C29,[1]Sheet1!$C$2:$H$188,3,)</f>
        <v>7.0070470000000002E-8</v>
      </c>
      <c r="K29">
        <f>VLOOKUP(C29,[1]Sheet1!$C$2:$H$188,4,FALSE)</f>
        <v>7.1544649694520226</v>
      </c>
      <c r="L29">
        <f>VLOOKUP(C29,[1]Sheet1!$C$2:$H$188,5,FALSE)</f>
        <v>9.3399999999999998E-14</v>
      </c>
      <c r="M29">
        <f>VLOOKUP(C29,[1]Sheet1!$C$2:$H$188,6,FALSE)</f>
        <v>13.029653123769906</v>
      </c>
      <c r="N29">
        <v>2.8159999999999998</v>
      </c>
    </row>
    <row r="30" spans="1:14" x14ac:dyDescent="0.2">
      <c r="A30" t="s">
        <v>7</v>
      </c>
      <c r="B30" t="str">
        <f>VLOOKUP(A30,[1]Sheet1!$A$2:$B$205,2,)</f>
        <v>Phaeodactylum tricornutum</v>
      </c>
      <c r="C30">
        <v>8</v>
      </c>
      <c r="D30" s="2" t="s">
        <v>12</v>
      </c>
      <c r="E30">
        <v>15.42</v>
      </c>
      <c r="F30">
        <v>33.86</v>
      </c>
      <c r="G30">
        <v>0.54500000000000004</v>
      </c>
      <c r="H30">
        <f>N30*100</f>
        <v>387.3</v>
      </c>
      <c r="I30">
        <v>2512</v>
      </c>
      <c r="J30">
        <f>VLOOKUP(C30,[1]Sheet1!$C$2:$H$188,3,)</f>
        <v>1.0007047000000001E-7</v>
      </c>
      <c r="K30">
        <f>VLOOKUP(C30,[1]Sheet1!$C$2:$H$188,4,FALSE)</f>
        <v>6.9996940604637423</v>
      </c>
      <c r="L30">
        <f>VLOOKUP(C30,[1]Sheet1!$C$2:$H$188,5,FALSE)</f>
        <v>1.3342999999999999E-13</v>
      </c>
      <c r="M30">
        <f>VLOOKUP(C30,[1]Sheet1!$C$2:$H$188,6,FALSE)</f>
        <v>12.874746513975202</v>
      </c>
      <c r="N30">
        <v>3.8730000000000002</v>
      </c>
    </row>
    <row r="31" spans="1:14" x14ac:dyDescent="0.2">
      <c r="A31" t="s">
        <v>7</v>
      </c>
      <c r="B31" t="str">
        <f>VLOOKUP(A31,[1]Sheet1!$A$2:$B$205,2,)</f>
        <v>Phaeodactylum tricornutum</v>
      </c>
      <c r="C31">
        <v>8</v>
      </c>
      <c r="D31" s="2" t="s">
        <v>13</v>
      </c>
      <c r="E31">
        <v>13.69</v>
      </c>
      <c r="F31">
        <v>31.08</v>
      </c>
      <c r="G31">
        <v>0.55900000000000005</v>
      </c>
      <c r="H31">
        <f>N31*100</f>
        <v>316.8</v>
      </c>
      <c r="I31">
        <v>2397</v>
      </c>
      <c r="J31">
        <f>VLOOKUP(C31,[1]Sheet1!$C$2:$H$188,3,)</f>
        <v>1.0007047000000001E-7</v>
      </c>
      <c r="K31">
        <f>VLOOKUP(C31,[1]Sheet1!$C$2:$H$188,4,FALSE)</f>
        <v>6.9996940604637423</v>
      </c>
      <c r="L31">
        <f>VLOOKUP(C31,[1]Sheet1!$C$2:$H$188,5,FALSE)</f>
        <v>1.3342999999999999E-13</v>
      </c>
      <c r="M31">
        <f>VLOOKUP(C31,[1]Sheet1!$C$2:$H$188,6,FALSE)</f>
        <v>12.874746513975202</v>
      </c>
      <c r="N31">
        <v>3.1680000000000001</v>
      </c>
    </row>
    <row r="32" spans="1:14" x14ac:dyDescent="0.2">
      <c r="A32" t="s">
        <v>7</v>
      </c>
      <c r="B32" t="str">
        <f>VLOOKUP(A32,[1]Sheet1!$A$2:$B$205,2,)</f>
        <v>Phaeodactylum tricornutum</v>
      </c>
      <c r="C32">
        <v>8</v>
      </c>
      <c r="D32" s="2" t="s">
        <v>14</v>
      </c>
      <c r="E32">
        <v>11.02</v>
      </c>
      <c r="F32">
        <v>19.989999999999998</v>
      </c>
      <c r="G32">
        <v>0.44900000000000001</v>
      </c>
      <c r="H32">
        <f>N32*100</f>
        <v>226.39999999999998</v>
      </c>
      <c r="I32">
        <v>476.8</v>
      </c>
      <c r="J32">
        <f>VLOOKUP(C32,[1]Sheet1!$C$2:$H$188,3,)</f>
        <v>1.0007047000000001E-7</v>
      </c>
      <c r="K32">
        <f>VLOOKUP(C32,[1]Sheet1!$C$2:$H$188,4,FALSE)</f>
        <v>6.9996940604637423</v>
      </c>
      <c r="L32">
        <f>VLOOKUP(C32,[1]Sheet1!$C$2:$H$188,5,FALSE)</f>
        <v>1.3342999999999999E-13</v>
      </c>
      <c r="M32">
        <f>VLOOKUP(C32,[1]Sheet1!$C$2:$H$188,6,FALSE)</f>
        <v>12.874746513975202</v>
      </c>
      <c r="N32">
        <v>2.2639999999999998</v>
      </c>
    </row>
    <row r="33" spans="1:14" x14ac:dyDescent="0.2">
      <c r="A33" t="s">
        <v>7</v>
      </c>
      <c r="B33" t="str">
        <f>VLOOKUP(A33,[1]Sheet1!$A$2:$B$205,2,)</f>
        <v>Phaeodactylum tricornutum</v>
      </c>
      <c r="C33">
        <v>8</v>
      </c>
      <c r="D33" s="2" t="s">
        <v>15</v>
      </c>
      <c r="E33">
        <v>11.28</v>
      </c>
      <c r="F33">
        <v>21.07</v>
      </c>
      <c r="G33">
        <v>0.46500000000000002</v>
      </c>
      <c r="H33">
        <f>N33*100</f>
        <v>218.8</v>
      </c>
      <c r="I33">
        <v>963.2</v>
      </c>
      <c r="J33">
        <f>VLOOKUP(C33,[1]Sheet1!$C$2:$H$188,3,)</f>
        <v>1.0007047000000001E-7</v>
      </c>
      <c r="K33">
        <f>VLOOKUP(C33,[1]Sheet1!$C$2:$H$188,4,FALSE)</f>
        <v>6.9996940604637423</v>
      </c>
      <c r="L33">
        <f>VLOOKUP(C33,[1]Sheet1!$C$2:$H$188,5,FALSE)</f>
        <v>1.3342999999999999E-13</v>
      </c>
      <c r="M33">
        <f>VLOOKUP(C33,[1]Sheet1!$C$2:$H$188,6,FALSE)</f>
        <v>12.874746513975202</v>
      </c>
      <c r="N33">
        <v>2.1880000000000002</v>
      </c>
    </row>
    <row r="34" spans="1:14" x14ac:dyDescent="0.2">
      <c r="A34" t="s">
        <v>7</v>
      </c>
      <c r="B34" t="str">
        <f>VLOOKUP(A34,[1]Sheet1!$A$2:$B$205,2,)</f>
        <v>Phaeodactylum tricornutum</v>
      </c>
      <c r="C34">
        <v>9</v>
      </c>
      <c r="D34" s="2" t="s">
        <v>12</v>
      </c>
      <c r="E34">
        <v>8.67</v>
      </c>
      <c r="F34">
        <v>19.23</v>
      </c>
      <c r="G34">
        <v>0.54900000000000004</v>
      </c>
      <c r="H34">
        <f>N34*100</f>
        <v>393</v>
      </c>
      <c r="I34">
        <v>2320</v>
      </c>
      <c r="J34">
        <f>VLOOKUP(C34,[1]Sheet1!$C$2:$H$188,3,)</f>
        <v>1.5007047000000003E-7</v>
      </c>
      <c r="K34">
        <f>VLOOKUP(C34,[1]Sheet1!$C$2:$H$188,4,FALSE)</f>
        <v>6.8237047573087253</v>
      </c>
      <c r="L34">
        <f>VLOOKUP(C34,[1]Sheet1!$C$2:$H$188,5,FALSE)</f>
        <v>2.002E-13</v>
      </c>
      <c r="M34">
        <f>VLOOKUP(C34,[1]Sheet1!$C$2:$H$188,6,FALSE)</f>
        <v>12.6985359268567</v>
      </c>
      <c r="N34">
        <v>3.93</v>
      </c>
    </row>
    <row r="35" spans="1:14" x14ac:dyDescent="0.2">
      <c r="A35" t="s">
        <v>7</v>
      </c>
      <c r="B35" t="str">
        <f>VLOOKUP(A35,[1]Sheet1!$A$2:$B$205,2,)</f>
        <v>Phaeodactylum tricornutum</v>
      </c>
      <c r="C35">
        <v>9</v>
      </c>
      <c r="D35" s="2" t="s">
        <v>13</v>
      </c>
      <c r="E35">
        <v>7.649</v>
      </c>
      <c r="F35">
        <v>17.170000000000002</v>
      </c>
      <c r="G35">
        <v>0.55500000000000005</v>
      </c>
      <c r="H35">
        <f>N35*100</f>
        <v>333.1</v>
      </c>
      <c r="I35">
        <v>2269</v>
      </c>
      <c r="J35">
        <f>VLOOKUP(C35,[1]Sheet1!$C$2:$H$188,3,)</f>
        <v>1.5007047000000003E-7</v>
      </c>
      <c r="K35">
        <f>VLOOKUP(C35,[1]Sheet1!$C$2:$H$188,4,FALSE)</f>
        <v>6.8237047573087253</v>
      </c>
      <c r="L35">
        <f>VLOOKUP(C35,[1]Sheet1!$C$2:$H$188,5,FALSE)</f>
        <v>2.002E-13</v>
      </c>
      <c r="M35">
        <f>VLOOKUP(C35,[1]Sheet1!$C$2:$H$188,6,FALSE)</f>
        <v>12.6985359268567</v>
      </c>
      <c r="N35">
        <v>3.331</v>
      </c>
    </row>
    <row r="36" spans="1:14" x14ac:dyDescent="0.2">
      <c r="A36" t="s">
        <v>7</v>
      </c>
      <c r="B36" t="str">
        <f>VLOOKUP(A36,[1]Sheet1!$A$2:$B$205,2,)</f>
        <v>Phaeodactylum tricornutum</v>
      </c>
      <c r="C36">
        <v>9</v>
      </c>
      <c r="D36" s="2" t="s">
        <v>14</v>
      </c>
      <c r="E36">
        <v>6.0430000000000001</v>
      </c>
      <c r="F36">
        <v>11.42</v>
      </c>
      <c r="G36">
        <v>0.47099999999999997</v>
      </c>
      <c r="H36">
        <f>N36*100</f>
        <v>262.10000000000002</v>
      </c>
      <c r="I36">
        <v>400</v>
      </c>
      <c r="J36">
        <f>VLOOKUP(C36,[1]Sheet1!$C$2:$H$188,3,)</f>
        <v>1.5007047000000003E-7</v>
      </c>
      <c r="K36">
        <f>VLOOKUP(C36,[1]Sheet1!$C$2:$H$188,4,FALSE)</f>
        <v>6.8237047573087253</v>
      </c>
      <c r="L36">
        <f>VLOOKUP(C36,[1]Sheet1!$C$2:$H$188,5,FALSE)</f>
        <v>2.002E-13</v>
      </c>
      <c r="M36">
        <f>VLOOKUP(C36,[1]Sheet1!$C$2:$H$188,6,FALSE)</f>
        <v>12.6985359268567</v>
      </c>
      <c r="N36">
        <v>2.621</v>
      </c>
    </row>
    <row r="37" spans="1:14" x14ac:dyDescent="0.2">
      <c r="A37" t="s">
        <v>7</v>
      </c>
      <c r="B37" t="str">
        <f>VLOOKUP(A37,[1]Sheet1!$A$2:$B$205,2,)</f>
        <v>Phaeodactylum tricornutum</v>
      </c>
      <c r="C37">
        <v>9</v>
      </c>
      <c r="D37" s="2" t="s">
        <v>15</v>
      </c>
      <c r="E37">
        <v>5.8849999999999998</v>
      </c>
      <c r="F37">
        <v>11.63</v>
      </c>
      <c r="G37">
        <v>0.49399999999999999</v>
      </c>
      <c r="H37">
        <f>N37*100</f>
        <v>281.10000000000002</v>
      </c>
      <c r="I37">
        <v>400</v>
      </c>
      <c r="J37">
        <f>VLOOKUP(C37,[1]Sheet1!$C$2:$H$188,3,)</f>
        <v>1.5007047000000003E-7</v>
      </c>
      <c r="K37">
        <f>VLOOKUP(C37,[1]Sheet1!$C$2:$H$188,4,FALSE)</f>
        <v>6.8237047573087253</v>
      </c>
      <c r="L37">
        <f>VLOOKUP(C37,[1]Sheet1!$C$2:$H$188,5,FALSE)</f>
        <v>2.002E-13</v>
      </c>
      <c r="M37">
        <f>VLOOKUP(C37,[1]Sheet1!$C$2:$H$188,6,FALSE)</f>
        <v>12.6985359268567</v>
      </c>
      <c r="N37">
        <v>2.8109999999999999</v>
      </c>
    </row>
    <row r="38" spans="1:14" x14ac:dyDescent="0.2">
      <c r="A38" t="s">
        <v>7</v>
      </c>
      <c r="B38" t="str">
        <f>VLOOKUP(A38,[1]Sheet1!$A$2:$B$205,2,)</f>
        <v>Phaeodactylum tricornutum</v>
      </c>
      <c r="C38">
        <v>10</v>
      </c>
      <c r="D38" s="2" t="s">
        <v>12</v>
      </c>
      <c r="E38">
        <v>10.83</v>
      </c>
      <c r="F38">
        <v>23.89</v>
      </c>
      <c r="G38">
        <v>0.54700000000000004</v>
      </c>
      <c r="H38">
        <f>N38*100</f>
        <v>393.1</v>
      </c>
      <c r="I38">
        <v>2320</v>
      </c>
      <c r="J38">
        <f>VLOOKUP(C38,[1]Sheet1!$C$2:$H$188,3,)</f>
        <v>2.0007047000000003E-7</v>
      </c>
      <c r="K38">
        <f>VLOOKUP(C38,[1]Sheet1!$C$2:$H$188,4,FALSE)</f>
        <v>6.698817007627933</v>
      </c>
      <c r="L38">
        <f>VLOOKUP(C38,[1]Sheet1!$C$2:$H$188,5,FALSE)</f>
        <v>2.6703999999999999E-13</v>
      </c>
      <c r="M38">
        <f>VLOOKUP(C38,[1]Sheet1!$C$2:$H$188,6,FALSE)</f>
        <v>12.573423680664829</v>
      </c>
      <c r="N38">
        <v>3.931</v>
      </c>
    </row>
    <row r="39" spans="1:14" x14ac:dyDescent="0.2">
      <c r="A39" t="s">
        <v>7</v>
      </c>
      <c r="B39" t="str">
        <f>VLOOKUP(A39,[1]Sheet1!$A$2:$B$205,2,)</f>
        <v>Phaeodactylum tricornutum</v>
      </c>
      <c r="C39">
        <v>10</v>
      </c>
      <c r="D39" s="2" t="s">
        <v>13</v>
      </c>
      <c r="E39">
        <v>9.7870000000000008</v>
      </c>
      <c r="F39">
        <v>21.91</v>
      </c>
      <c r="G39">
        <v>0.55300000000000005</v>
      </c>
      <c r="H39">
        <f>N39*100</f>
        <v>317.60000000000002</v>
      </c>
      <c r="I39">
        <v>2243</v>
      </c>
      <c r="J39">
        <f>VLOOKUP(C39,[1]Sheet1!$C$2:$H$188,3,)</f>
        <v>2.0007047000000003E-7</v>
      </c>
      <c r="K39">
        <f>VLOOKUP(C39,[1]Sheet1!$C$2:$H$188,4,FALSE)</f>
        <v>6.698817007627933</v>
      </c>
      <c r="L39">
        <f>VLOOKUP(C39,[1]Sheet1!$C$2:$H$188,5,FALSE)</f>
        <v>2.6703999999999999E-13</v>
      </c>
      <c r="M39">
        <f>VLOOKUP(C39,[1]Sheet1!$C$2:$H$188,6,FALSE)</f>
        <v>12.573423680664829</v>
      </c>
      <c r="N39">
        <v>3.1760000000000002</v>
      </c>
    </row>
    <row r="40" spans="1:14" x14ac:dyDescent="0.2">
      <c r="A40" t="s">
        <v>7</v>
      </c>
      <c r="B40" t="str">
        <f>VLOOKUP(A40,[1]Sheet1!$A$2:$B$205,2,)</f>
        <v>Phaeodactylum tricornutum</v>
      </c>
      <c r="C40">
        <v>10</v>
      </c>
      <c r="D40" s="2" t="s">
        <v>14</v>
      </c>
      <c r="E40">
        <v>7.5</v>
      </c>
      <c r="F40">
        <v>14.11</v>
      </c>
      <c r="G40">
        <v>0.46800000000000003</v>
      </c>
      <c r="H40">
        <f>N40*100</f>
        <v>350.3</v>
      </c>
      <c r="I40">
        <v>400</v>
      </c>
      <c r="J40">
        <f>VLOOKUP(C40,[1]Sheet1!$C$2:$H$188,3,)</f>
        <v>2.0007047000000003E-7</v>
      </c>
      <c r="K40">
        <f>VLOOKUP(C40,[1]Sheet1!$C$2:$H$188,4,FALSE)</f>
        <v>6.698817007627933</v>
      </c>
      <c r="L40">
        <f>VLOOKUP(C40,[1]Sheet1!$C$2:$H$188,5,FALSE)</f>
        <v>2.6703999999999999E-13</v>
      </c>
      <c r="M40">
        <f>VLOOKUP(C40,[1]Sheet1!$C$2:$H$188,6,FALSE)</f>
        <v>12.573423680664829</v>
      </c>
      <c r="N40">
        <v>3.5030000000000001</v>
      </c>
    </row>
    <row r="41" spans="1:14" x14ac:dyDescent="0.2">
      <c r="A41" t="s">
        <v>7</v>
      </c>
      <c r="B41" t="str">
        <f>VLOOKUP(A41,[1]Sheet1!$A$2:$B$205,2,)</f>
        <v>Phaeodactylum tricornutum</v>
      </c>
      <c r="C41">
        <v>10</v>
      </c>
      <c r="D41" s="2" t="s">
        <v>15</v>
      </c>
      <c r="E41">
        <v>7.44</v>
      </c>
      <c r="F41">
        <v>15.21</v>
      </c>
      <c r="G41">
        <v>0.51100000000000001</v>
      </c>
      <c r="H41">
        <f>N41*100</f>
        <v>324</v>
      </c>
      <c r="I41">
        <v>451.2</v>
      </c>
      <c r="J41">
        <f>VLOOKUP(C41,[1]Sheet1!$C$2:$H$188,3,)</f>
        <v>2.0007047000000003E-7</v>
      </c>
      <c r="K41">
        <f>VLOOKUP(C41,[1]Sheet1!$C$2:$H$188,4,FALSE)</f>
        <v>6.698817007627933</v>
      </c>
      <c r="L41">
        <f>VLOOKUP(C41,[1]Sheet1!$C$2:$H$188,5,FALSE)</f>
        <v>2.6703999999999999E-13</v>
      </c>
      <c r="M41">
        <f>VLOOKUP(C41,[1]Sheet1!$C$2:$H$188,6,FALSE)</f>
        <v>12.573423680664829</v>
      </c>
      <c r="N41">
        <v>3.24</v>
      </c>
    </row>
    <row r="42" spans="1:14" x14ac:dyDescent="0.2">
      <c r="A42" t="s">
        <v>7</v>
      </c>
      <c r="B42" t="str">
        <f>VLOOKUP(A42,[1]Sheet1!$A$2:$B$205,2,)</f>
        <v>Phaeodactylum tricornutum</v>
      </c>
      <c r="C42">
        <v>11</v>
      </c>
      <c r="D42" s="2" t="s">
        <v>12</v>
      </c>
      <c r="E42">
        <v>9.8320000000000007</v>
      </c>
      <c r="F42">
        <v>21.99</v>
      </c>
      <c r="G42">
        <v>0.55300000000000005</v>
      </c>
      <c r="H42">
        <f>N42*100</f>
        <v>397.7</v>
      </c>
      <c r="I42">
        <v>2512</v>
      </c>
      <c r="J42">
        <f>VLOOKUP(C42,[1]Sheet1!$C$2:$H$188,3,)</f>
        <v>3.0007047000000002E-7</v>
      </c>
      <c r="K42">
        <f>VLOOKUP(C42,[1]Sheet1!$C$2:$H$188,4,FALSE)</f>
        <v>6.5227767414864148</v>
      </c>
      <c r="L42">
        <f>VLOOKUP(C42,[1]Sheet1!$C$2:$H$188,5,FALSE)</f>
        <v>4.0092000000000002E-13</v>
      </c>
      <c r="M42">
        <f>VLOOKUP(C42,[1]Sheet1!$C$2:$H$188,6,FALSE)</f>
        <v>12.396942278314244</v>
      </c>
      <c r="N42">
        <v>3.9769999999999999</v>
      </c>
    </row>
    <row r="43" spans="1:14" x14ac:dyDescent="0.2">
      <c r="A43" t="s">
        <v>7</v>
      </c>
      <c r="B43" t="str">
        <f>VLOOKUP(A43,[1]Sheet1!$A$2:$B$205,2,)</f>
        <v>Phaeodactylum tricornutum</v>
      </c>
      <c r="C43">
        <v>11</v>
      </c>
      <c r="D43" s="2" t="s">
        <v>13</v>
      </c>
      <c r="E43">
        <v>8.6609999999999996</v>
      </c>
      <c r="F43">
        <v>20.02</v>
      </c>
      <c r="G43">
        <v>0.56699999999999995</v>
      </c>
      <c r="H43">
        <f>N43*100</f>
        <v>319.60000000000002</v>
      </c>
      <c r="I43">
        <v>2397</v>
      </c>
      <c r="J43">
        <f>VLOOKUP(C43,[1]Sheet1!$C$2:$H$188,3,)</f>
        <v>3.0007047000000002E-7</v>
      </c>
      <c r="K43">
        <f>VLOOKUP(C43,[1]Sheet1!$C$2:$H$188,4,FALSE)</f>
        <v>6.5227767414864148</v>
      </c>
      <c r="L43">
        <f>VLOOKUP(C43,[1]Sheet1!$C$2:$H$188,5,FALSE)</f>
        <v>4.0092000000000002E-13</v>
      </c>
      <c r="M43">
        <f>VLOOKUP(C43,[1]Sheet1!$C$2:$H$188,6,FALSE)</f>
        <v>12.396942278314244</v>
      </c>
      <c r="N43">
        <v>3.1960000000000002</v>
      </c>
    </row>
    <row r="44" spans="1:14" x14ac:dyDescent="0.2">
      <c r="A44" t="s">
        <v>7</v>
      </c>
      <c r="B44" t="str">
        <f>VLOOKUP(A44,[1]Sheet1!$A$2:$B$205,2,)</f>
        <v>Phaeodactylum tricornutum</v>
      </c>
      <c r="C44">
        <v>11</v>
      </c>
      <c r="D44" s="2" t="s">
        <v>14</v>
      </c>
      <c r="E44">
        <v>6.78</v>
      </c>
      <c r="F44">
        <v>13.08</v>
      </c>
      <c r="G44">
        <v>0.48199999999999998</v>
      </c>
      <c r="H44">
        <f>N44*100</f>
        <v>426.79999999999995</v>
      </c>
      <c r="I44">
        <v>528</v>
      </c>
      <c r="J44">
        <f>VLOOKUP(C44,[1]Sheet1!$C$2:$H$188,3,)</f>
        <v>3.0007047000000002E-7</v>
      </c>
      <c r="K44">
        <f>VLOOKUP(C44,[1]Sheet1!$C$2:$H$188,4,FALSE)</f>
        <v>6.5227767414864148</v>
      </c>
      <c r="L44">
        <f>VLOOKUP(C44,[1]Sheet1!$C$2:$H$188,5,FALSE)</f>
        <v>4.0092000000000002E-13</v>
      </c>
      <c r="M44">
        <f>VLOOKUP(C44,[1]Sheet1!$C$2:$H$188,6,FALSE)</f>
        <v>12.396942278314244</v>
      </c>
      <c r="N44">
        <v>4.2679999999999998</v>
      </c>
    </row>
    <row r="45" spans="1:14" x14ac:dyDescent="0.2">
      <c r="A45" t="s">
        <v>7</v>
      </c>
      <c r="B45" t="str">
        <f>VLOOKUP(A45,[1]Sheet1!$A$2:$B$205,2,)</f>
        <v>Phaeodactylum tricornutum</v>
      </c>
      <c r="C45">
        <v>11</v>
      </c>
      <c r="D45" s="2" t="s">
        <v>15</v>
      </c>
      <c r="E45">
        <v>6.766</v>
      </c>
      <c r="F45">
        <v>13.73</v>
      </c>
      <c r="G45">
        <v>0.50700000000000001</v>
      </c>
      <c r="H45">
        <f>N45*100</f>
        <v>348.9</v>
      </c>
      <c r="I45">
        <v>835.2</v>
      </c>
      <c r="J45">
        <f>VLOOKUP(C45,[1]Sheet1!$C$2:$H$188,3,)</f>
        <v>3.0007047000000002E-7</v>
      </c>
      <c r="K45">
        <f>VLOOKUP(C45,[1]Sheet1!$C$2:$H$188,4,FALSE)</f>
        <v>6.5227767414864148</v>
      </c>
      <c r="L45">
        <f>VLOOKUP(C45,[1]Sheet1!$C$2:$H$188,5,FALSE)</f>
        <v>4.0092000000000002E-13</v>
      </c>
      <c r="M45">
        <f>VLOOKUP(C45,[1]Sheet1!$C$2:$H$188,6,FALSE)</f>
        <v>12.396942278314244</v>
      </c>
      <c r="N45">
        <v>3.4889999999999999</v>
      </c>
    </row>
    <row r="46" spans="1:14" x14ac:dyDescent="0.2">
      <c r="A46" t="s">
        <v>7</v>
      </c>
      <c r="B46" t="str">
        <f>VLOOKUP(A46,[1]Sheet1!$A$2:$B$205,2,)</f>
        <v>Phaeodactylum tricornutum</v>
      </c>
      <c r="C46">
        <v>12</v>
      </c>
      <c r="D46" s="2" t="s">
        <v>12</v>
      </c>
      <c r="E46">
        <v>10.55</v>
      </c>
      <c r="F46">
        <v>23.51</v>
      </c>
      <c r="G46">
        <v>0.55100000000000005</v>
      </c>
      <c r="H46">
        <f>N46*100</f>
        <v>395.3</v>
      </c>
      <c r="I46">
        <v>2371</v>
      </c>
      <c r="J46">
        <f>VLOOKUP(C46,[1]Sheet1!$C$2:$H$188,3,)</f>
        <v>4.0007047000000002E-7</v>
      </c>
      <c r="K46">
        <f>VLOOKUP(C46,[1]Sheet1!$C$2:$H$188,4,FALSE)</f>
        <v>6.3978635035806324</v>
      </c>
      <c r="L46">
        <f>VLOOKUP(C46,[1]Sheet1!$C$2:$H$188,5,FALSE)</f>
        <v>5.3507999999999998E-13</v>
      </c>
      <c r="M46">
        <f>VLOOKUP(C46,[1]Sheet1!$C$2:$H$188,6,FALSE)</f>
        <v>12.271581281602767</v>
      </c>
      <c r="N46">
        <v>3.9529999999999998</v>
      </c>
    </row>
    <row r="47" spans="1:14" x14ac:dyDescent="0.2">
      <c r="A47" t="s">
        <v>7</v>
      </c>
      <c r="B47" t="str">
        <f>VLOOKUP(A47,[1]Sheet1!$A$2:$B$205,2,)</f>
        <v>Phaeodactylum tricornutum</v>
      </c>
      <c r="C47">
        <v>12</v>
      </c>
      <c r="D47" s="2" t="s">
        <v>13</v>
      </c>
      <c r="E47">
        <v>9.3879999999999999</v>
      </c>
      <c r="F47">
        <v>21.37</v>
      </c>
      <c r="G47">
        <v>0.56100000000000005</v>
      </c>
      <c r="H47">
        <f>N47*100</f>
        <v>320.40000000000003</v>
      </c>
      <c r="I47">
        <v>2320</v>
      </c>
      <c r="J47">
        <f>VLOOKUP(C47,[1]Sheet1!$C$2:$H$188,3,)</f>
        <v>4.0007047000000002E-7</v>
      </c>
      <c r="K47">
        <f>VLOOKUP(C47,[1]Sheet1!$C$2:$H$188,4,FALSE)</f>
        <v>6.3978635035806324</v>
      </c>
      <c r="L47">
        <f>VLOOKUP(C47,[1]Sheet1!$C$2:$H$188,5,FALSE)</f>
        <v>5.3507999999999998E-13</v>
      </c>
      <c r="M47">
        <f>VLOOKUP(C47,[1]Sheet1!$C$2:$H$188,6,FALSE)</f>
        <v>12.271581281602767</v>
      </c>
      <c r="N47">
        <v>3.2040000000000002</v>
      </c>
    </row>
    <row r="48" spans="1:14" x14ac:dyDescent="0.2">
      <c r="A48" t="s">
        <v>7</v>
      </c>
      <c r="B48" t="str">
        <f>VLOOKUP(A48,[1]Sheet1!$A$2:$B$205,2,)</f>
        <v>Phaeodactylum tricornutum</v>
      </c>
      <c r="C48">
        <v>12</v>
      </c>
      <c r="D48" s="2" t="s">
        <v>14</v>
      </c>
      <c r="E48">
        <v>7.476</v>
      </c>
      <c r="F48">
        <v>16.22</v>
      </c>
      <c r="G48">
        <v>0.53900000000000003</v>
      </c>
      <c r="H48">
        <f>N48*100</f>
        <v>298.39999999999998</v>
      </c>
      <c r="I48">
        <v>1232</v>
      </c>
      <c r="J48">
        <f>VLOOKUP(C48,[1]Sheet1!$C$2:$H$188,3,)</f>
        <v>4.0007047000000002E-7</v>
      </c>
      <c r="K48">
        <f>VLOOKUP(C48,[1]Sheet1!$C$2:$H$188,4,FALSE)</f>
        <v>6.3978635035806324</v>
      </c>
      <c r="L48">
        <f>VLOOKUP(C48,[1]Sheet1!$C$2:$H$188,5,FALSE)</f>
        <v>5.3507999999999998E-13</v>
      </c>
      <c r="M48">
        <f>VLOOKUP(C48,[1]Sheet1!$C$2:$H$188,6,FALSE)</f>
        <v>12.271581281602767</v>
      </c>
      <c r="N48">
        <v>2.984</v>
      </c>
    </row>
    <row r="49" spans="1:14" x14ac:dyDescent="0.2">
      <c r="A49" t="s">
        <v>7</v>
      </c>
      <c r="B49" t="str">
        <f>VLOOKUP(A49,[1]Sheet1!$A$2:$B$205,2,)</f>
        <v>Phaeodactylum tricornutum</v>
      </c>
      <c r="C49">
        <v>12</v>
      </c>
      <c r="D49" s="2" t="s">
        <v>15</v>
      </c>
      <c r="E49">
        <v>7.5270000000000001</v>
      </c>
      <c r="F49">
        <v>16.420000000000002</v>
      </c>
      <c r="G49">
        <v>0.54200000000000004</v>
      </c>
      <c r="H49">
        <f>N49*100</f>
        <v>268.29999999999995</v>
      </c>
      <c r="I49">
        <v>1488</v>
      </c>
      <c r="J49">
        <f>VLOOKUP(C49,[1]Sheet1!$C$2:$H$188,3,)</f>
        <v>4.0007047000000002E-7</v>
      </c>
      <c r="K49">
        <f>VLOOKUP(C49,[1]Sheet1!$C$2:$H$188,4,FALSE)</f>
        <v>6.3978635035806324</v>
      </c>
      <c r="L49">
        <f>VLOOKUP(C49,[1]Sheet1!$C$2:$H$188,5,FALSE)</f>
        <v>5.3507999999999998E-13</v>
      </c>
      <c r="M49">
        <f>VLOOKUP(C49,[1]Sheet1!$C$2:$H$188,6,FALSE)</f>
        <v>12.271581281602767</v>
      </c>
      <c r="N49">
        <v>2.6829999999999998</v>
      </c>
    </row>
    <row r="50" spans="1:14" x14ac:dyDescent="0.2">
      <c r="A50" t="s">
        <v>7</v>
      </c>
      <c r="B50" t="str">
        <f>VLOOKUP(A50,[1]Sheet1!$A$2:$B$205,2,)</f>
        <v>Phaeodactylum tricornutum</v>
      </c>
      <c r="C50">
        <v>13</v>
      </c>
      <c r="D50" s="2" t="s">
        <v>12</v>
      </c>
      <c r="E50">
        <v>9.9420000000000002</v>
      </c>
      <c r="F50">
        <v>22.59</v>
      </c>
      <c r="G50">
        <v>0.56000000000000005</v>
      </c>
      <c r="H50">
        <f>N50*100</f>
        <v>388.6</v>
      </c>
      <c r="I50">
        <v>2397</v>
      </c>
      <c r="J50">
        <f>VLOOKUP(C50,[1]Sheet1!$C$2:$H$188,3,)</f>
        <v>5.0007047000000012E-7</v>
      </c>
      <c r="K50">
        <f>VLOOKUP(C50,[1]Sheet1!$C$2:$H$188,4,FALSE)</f>
        <v>6.3009687905127274</v>
      </c>
      <c r="L50">
        <f>VLOOKUP(C50,[1]Sheet1!$C$2:$H$188,5,FALSE)</f>
        <v>6.6951000000000004E-13</v>
      </c>
      <c r="M50">
        <f>VLOOKUP(C50,[1]Sheet1!$C$2:$H$188,6,FALSE)</f>
        <v>12.174242931852293</v>
      </c>
      <c r="N50">
        <v>3.8860000000000001</v>
      </c>
    </row>
    <row r="51" spans="1:14" x14ac:dyDescent="0.2">
      <c r="A51" t="s">
        <v>7</v>
      </c>
      <c r="B51" t="str">
        <f>VLOOKUP(A51,[1]Sheet1!$A$2:$B$205,2,)</f>
        <v>Phaeodactylum tricornutum</v>
      </c>
      <c r="C51">
        <v>13</v>
      </c>
      <c r="D51" s="2" t="s">
        <v>13</v>
      </c>
      <c r="E51">
        <v>8.81</v>
      </c>
      <c r="F51">
        <v>20.56</v>
      </c>
      <c r="G51">
        <v>0.57199999999999995</v>
      </c>
      <c r="H51">
        <f>N51*100</f>
        <v>312.2</v>
      </c>
      <c r="I51">
        <v>2371</v>
      </c>
      <c r="J51">
        <f>VLOOKUP(C51,[1]Sheet1!$C$2:$H$188,3,)</f>
        <v>5.0007047000000012E-7</v>
      </c>
      <c r="K51">
        <f>VLOOKUP(C51,[1]Sheet1!$C$2:$H$188,4,FALSE)</f>
        <v>6.3009687905127274</v>
      </c>
      <c r="L51">
        <f>VLOOKUP(C51,[1]Sheet1!$C$2:$H$188,5,FALSE)</f>
        <v>6.6951000000000004E-13</v>
      </c>
      <c r="M51">
        <f>VLOOKUP(C51,[1]Sheet1!$C$2:$H$188,6,FALSE)</f>
        <v>12.174242931852293</v>
      </c>
      <c r="N51">
        <v>3.1219999999999999</v>
      </c>
    </row>
    <row r="52" spans="1:14" x14ac:dyDescent="0.2">
      <c r="A52" t="s">
        <v>7</v>
      </c>
      <c r="B52" t="str">
        <f>VLOOKUP(A52,[1]Sheet1!$A$2:$B$205,2,)</f>
        <v>Phaeodactylum tricornutum</v>
      </c>
      <c r="C52">
        <v>13</v>
      </c>
      <c r="D52" s="2" t="s">
        <v>14</v>
      </c>
      <c r="E52">
        <v>7.01</v>
      </c>
      <c r="F52">
        <v>16.03</v>
      </c>
      <c r="G52">
        <v>0.56299999999999994</v>
      </c>
      <c r="H52">
        <f>N52*100</f>
        <v>271.60000000000002</v>
      </c>
      <c r="I52">
        <v>1872</v>
      </c>
      <c r="J52">
        <f>VLOOKUP(C52,[1]Sheet1!$C$2:$H$188,3,)</f>
        <v>5.0007047000000012E-7</v>
      </c>
      <c r="K52">
        <f>VLOOKUP(C52,[1]Sheet1!$C$2:$H$188,4,FALSE)</f>
        <v>6.3009687905127274</v>
      </c>
      <c r="L52">
        <f>VLOOKUP(C52,[1]Sheet1!$C$2:$H$188,5,FALSE)</f>
        <v>6.6951000000000004E-13</v>
      </c>
      <c r="M52">
        <f>VLOOKUP(C52,[1]Sheet1!$C$2:$H$188,6,FALSE)</f>
        <v>12.174242931852293</v>
      </c>
      <c r="N52">
        <v>2.7160000000000002</v>
      </c>
    </row>
    <row r="53" spans="1:14" x14ac:dyDescent="0.2">
      <c r="A53" t="s">
        <v>7</v>
      </c>
      <c r="B53" t="str">
        <f>VLOOKUP(A53,[1]Sheet1!$A$2:$B$205,2,)</f>
        <v>Phaeodactylum tricornutum</v>
      </c>
      <c r="C53">
        <v>13</v>
      </c>
      <c r="D53" s="2" t="s">
        <v>15</v>
      </c>
      <c r="E53">
        <v>6.9130000000000003</v>
      </c>
      <c r="F53">
        <v>16.27</v>
      </c>
      <c r="G53">
        <v>0.57499999999999996</v>
      </c>
      <c r="H53">
        <f>N53*100</f>
        <v>245.1</v>
      </c>
      <c r="I53">
        <v>2000</v>
      </c>
      <c r="J53">
        <f>VLOOKUP(C53,[1]Sheet1!$C$2:$H$188,3,)</f>
        <v>5.0007047000000012E-7</v>
      </c>
      <c r="K53">
        <f>VLOOKUP(C53,[1]Sheet1!$C$2:$H$188,4,FALSE)</f>
        <v>6.3009687905127274</v>
      </c>
      <c r="L53">
        <f>VLOOKUP(C53,[1]Sheet1!$C$2:$H$188,5,FALSE)</f>
        <v>6.6951000000000004E-13</v>
      </c>
      <c r="M53">
        <f>VLOOKUP(C53,[1]Sheet1!$C$2:$H$188,6,FALSE)</f>
        <v>12.174242931852293</v>
      </c>
      <c r="N53">
        <v>2.4510000000000001</v>
      </c>
    </row>
    <row r="54" spans="1:14" x14ac:dyDescent="0.2">
      <c r="A54" t="s">
        <v>7</v>
      </c>
      <c r="B54" t="str">
        <f>VLOOKUP(A54,[1]Sheet1!$A$2:$B$205,2,)</f>
        <v>Phaeodactylum tricornutum</v>
      </c>
      <c r="C54">
        <v>14</v>
      </c>
      <c r="D54" s="2" t="s">
        <v>12</v>
      </c>
      <c r="E54">
        <v>17.48</v>
      </c>
      <c r="F54">
        <v>39.07</v>
      </c>
      <c r="G54">
        <v>0.55300000000000005</v>
      </c>
      <c r="H54">
        <f>N54*100</f>
        <v>385.9</v>
      </c>
      <c r="I54">
        <v>2448</v>
      </c>
      <c r="J54">
        <f>VLOOKUP(C54,[1]Sheet1!$C$2:$H$188,3,)</f>
        <v>7.0007047000000011E-7</v>
      </c>
      <c r="K54">
        <f>VLOOKUP(C54,[1]Sheet1!$C$2:$H$188,4,FALSE)</f>
        <v>6.1548582411404116</v>
      </c>
      <c r="L54">
        <f>VLOOKUP(C54,[1]Sheet1!$C$2:$H$188,5,FALSE)</f>
        <v>9.3920000000000008E-13</v>
      </c>
      <c r="M54">
        <f>VLOOKUP(C54,[1]Sheet1!$C$2:$H$188,6,FALSE)</f>
        <v>12.027241916096461</v>
      </c>
      <c r="N54">
        <v>3.859</v>
      </c>
    </row>
    <row r="55" spans="1:14" x14ac:dyDescent="0.2">
      <c r="A55" t="s">
        <v>7</v>
      </c>
      <c r="B55" t="str">
        <f>VLOOKUP(A55,[1]Sheet1!$A$2:$B$205,2,)</f>
        <v>Phaeodactylum tricornutum</v>
      </c>
      <c r="C55">
        <v>14</v>
      </c>
      <c r="D55" s="2" t="s">
        <v>13</v>
      </c>
      <c r="E55">
        <v>15.72</v>
      </c>
      <c r="F55">
        <v>35.9</v>
      </c>
      <c r="G55">
        <v>0.56200000000000006</v>
      </c>
      <c r="H55">
        <f>N55*100</f>
        <v>313.3</v>
      </c>
      <c r="I55">
        <v>2371</v>
      </c>
      <c r="J55">
        <f>VLOOKUP(C55,[1]Sheet1!$C$2:$H$188,3,)</f>
        <v>7.0007047000000011E-7</v>
      </c>
      <c r="K55">
        <f>VLOOKUP(C55,[1]Sheet1!$C$2:$H$188,4,FALSE)</f>
        <v>6.1548582411404116</v>
      </c>
      <c r="L55">
        <f>VLOOKUP(C55,[1]Sheet1!$C$2:$H$188,5,FALSE)</f>
        <v>9.3920000000000008E-13</v>
      </c>
      <c r="M55">
        <f>VLOOKUP(C55,[1]Sheet1!$C$2:$H$188,6,FALSE)</f>
        <v>12.027241916096461</v>
      </c>
      <c r="N55">
        <v>3.133</v>
      </c>
    </row>
    <row r="56" spans="1:14" x14ac:dyDescent="0.2">
      <c r="A56" t="s">
        <v>7</v>
      </c>
      <c r="B56" t="str">
        <f>VLOOKUP(A56,[1]Sheet1!$A$2:$B$205,2,)</f>
        <v>Phaeodactylum tricornutum</v>
      </c>
      <c r="C56">
        <v>14</v>
      </c>
      <c r="D56" s="2" t="s">
        <v>14</v>
      </c>
      <c r="E56">
        <v>12.52</v>
      </c>
      <c r="F56">
        <v>23.76</v>
      </c>
      <c r="G56">
        <v>0.47299999999999998</v>
      </c>
      <c r="H56">
        <f>N56*100</f>
        <v>407.30000000000007</v>
      </c>
      <c r="I56">
        <v>476.8</v>
      </c>
      <c r="J56">
        <f>VLOOKUP(C56,[1]Sheet1!$C$2:$H$188,3,)</f>
        <v>7.0007047000000011E-7</v>
      </c>
      <c r="K56">
        <f>VLOOKUP(C56,[1]Sheet1!$C$2:$H$188,4,FALSE)</f>
        <v>6.1548582411404116</v>
      </c>
      <c r="L56">
        <f>VLOOKUP(C56,[1]Sheet1!$C$2:$H$188,5,FALSE)</f>
        <v>9.3920000000000008E-13</v>
      </c>
      <c r="M56">
        <f>VLOOKUP(C56,[1]Sheet1!$C$2:$H$188,6,FALSE)</f>
        <v>12.027241916096461</v>
      </c>
      <c r="N56">
        <v>4.0730000000000004</v>
      </c>
    </row>
    <row r="57" spans="1:14" x14ac:dyDescent="0.2">
      <c r="A57" t="s">
        <v>7</v>
      </c>
      <c r="B57" t="str">
        <f>VLOOKUP(A57,[1]Sheet1!$A$2:$B$205,2,)</f>
        <v>Phaeodactylum tricornutum</v>
      </c>
      <c r="C57">
        <v>14</v>
      </c>
      <c r="D57" s="2" t="s">
        <v>15</v>
      </c>
      <c r="E57">
        <v>12.57</v>
      </c>
      <c r="F57">
        <v>24.95</v>
      </c>
      <c r="G57">
        <v>0.496</v>
      </c>
      <c r="H57">
        <f>N57*100</f>
        <v>340.2</v>
      </c>
      <c r="I57">
        <v>784</v>
      </c>
      <c r="J57">
        <f>VLOOKUP(C57,[1]Sheet1!$C$2:$H$188,3,)</f>
        <v>7.0007047000000011E-7</v>
      </c>
      <c r="K57">
        <f>VLOOKUP(C57,[1]Sheet1!$C$2:$H$188,4,FALSE)</f>
        <v>6.1548582411404116</v>
      </c>
      <c r="L57">
        <f>VLOOKUP(C57,[1]Sheet1!$C$2:$H$188,5,FALSE)</f>
        <v>9.3920000000000008E-13</v>
      </c>
      <c r="M57">
        <f>VLOOKUP(C57,[1]Sheet1!$C$2:$H$188,6,FALSE)</f>
        <v>12.027241916096461</v>
      </c>
      <c r="N57">
        <v>3.4020000000000001</v>
      </c>
    </row>
    <row r="58" spans="1:14" x14ac:dyDescent="0.2">
      <c r="A58" t="s">
        <v>7</v>
      </c>
      <c r="B58" t="str">
        <f>VLOOKUP(A58,[1]Sheet1!$A$2:$B$205,2,)</f>
        <v>Phaeodactylum tricornutum</v>
      </c>
      <c r="C58">
        <v>15</v>
      </c>
      <c r="D58" s="2" t="s">
        <v>12</v>
      </c>
      <c r="E58">
        <v>10.69</v>
      </c>
      <c r="F58">
        <v>23.75</v>
      </c>
      <c r="G58">
        <v>0.55000000000000004</v>
      </c>
      <c r="H58">
        <f>N58*100</f>
        <v>391</v>
      </c>
      <c r="I58">
        <v>2192</v>
      </c>
      <c r="J58">
        <f>VLOOKUP(C58,[1]Sheet1!$C$2:$H$188,3,)</f>
        <v>1.0000704700000002E-6</v>
      </c>
      <c r="K58">
        <f>VLOOKUP(C58,[1]Sheet1!$C$2:$H$188,4,FALSE)</f>
        <v>5.9999693963461675</v>
      </c>
      <c r="L58">
        <f>VLOOKUP(C58,[1]Sheet1!$C$2:$H$188,5,FALSE)</f>
        <v>1.3458E-12</v>
      </c>
      <c r="M58">
        <f>VLOOKUP(C58,[1]Sheet1!$C$2:$H$188,6,FALSE)</f>
        <v>11.871019476033389</v>
      </c>
      <c r="N58">
        <v>3.91</v>
      </c>
    </row>
    <row r="59" spans="1:14" x14ac:dyDescent="0.2">
      <c r="A59" t="s">
        <v>7</v>
      </c>
      <c r="B59" t="str">
        <f>VLOOKUP(A59,[1]Sheet1!$A$2:$B$205,2,)</f>
        <v>Phaeodactylum tricornutum</v>
      </c>
      <c r="C59">
        <v>15</v>
      </c>
      <c r="D59" s="2" t="s">
        <v>13</v>
      </c>
      <c r="E59">
        <v>9.5410000000000004</v>
      </c>
      <c r="F59">
        <v>21.75</v>
      </c>
      <c r="G59">
        <v>0.56100000000000005</v>
      </c>
      <c r="H59">
        <f>N59*100</f>
        <v>319.89999999999998</v>
      </c>
      <c r="I59">
        <v>2128</v>
      </c>
      <c r="J59">
        <f>VLOOKUP(C59,[1]Sheet1!$C$2:$H$188,3,)</f>
        <v>1.0000704700000002E-6</v>
      </c>
      <c r="K59">
        <f>VLOOKUP(C59,[1]Sheet1!$C$2:$H$188,4,FALSE)</f>
        <v>5.9999693963461675</v>
      </c>
      <c r="L59">
        <f>VLOOKUP(C59,[1]Sheet1!$C$2:$H$188,5,FALSE)</f>
        <v>1.3458E-12</v>
      </c>
      <c r="M59">
        <f>VLOOKUP(C59,[1]Sheet1!$C$2:$H$188,6,FALSE)</f>
        <v>11.871019476033389</v>
      </c>
      <c r="N59">
        <v>3.1989999999999998</v>
      </c>
    </row>
    <row r="60" spans="1:14" x14ac:dyDescent="0.2">
      <c r="A60" t="s">
        <v>7</v>
      </c>
      <c r="B60" t="str">
        <f>VLOOKUP(A60,[1]Sheet1!$A$2:$B$205,2,)</f>
        <v>Phaeodactylum tricornutum</v>
      </c>
      <c r="C60">
        <v>15</v>
      </c>
      <c r="D60" s="2" t="s">
        <v>14</v>
      </c>
      <c r="E60">
        <v>7.5960000000000001</v>
      </c>
      <c r="F60">
        <v>14.1</v>
      </c>
      <c r="G60">
        <v>0.46100000000000002</v>
      </c>
      <c r="H60">
        <f>N60*100</f>
        <v>258.2</v>
      </c>
      <c r="I60">
        <v>400</v>
      </c>
      <c r="J60">
        <f>VLOOKUP(C60,[1]Sheet1!$C$2:$H$188,3,)</f>
        <v>1.0000704700000002E-6</v>
      </c>
      <c r="K60">
        <f>VLOOKUP(C60,[1]Sheet1!$C$2:$H$188,4,FALSE)</f>
        <v>5.9999693963461675</v>
      </c>
      <c r="L60">
        <f>VLOOKUP(C60,[1]Sheet1!$C$2:$H$188,5,FALSE)</f>
        <v>1.3458E-12</v>
      </c>
      <c r="M60">
        <f>VLOOKUP(C60,[1]Sheet1!$C$2:$H$188,6,FALSE)</f>
        <v>11.871019476033389</v>
      </c>
      <c r="N60">
        <v>2.5819999999999999</v>
      </c>
    </row>
    <row r="61" spans="1:14" x14ac:dyDescent="0.2">
      <c r="A61" t="s">
        <v>7</v>
      </c>
      <c r="B61" t="str">
        <f>VLOOKUP(A61,[1]Sheet1!$A$2:$B$205,2,)</f>
        <v>Phaeodactylum tricornutum</v>
      </c>
      <c r="C61">
        <v>15</v>
      </c>
      <c r="D61" s="2" t="s">
        <v>15</v>
      </c>
      <c r="E61">
        <v>7.3159999999999998</v>
      </c>
      <c r="F61">
        <v>14.82</v>
      </c>
      <c r="G61">
        <v>0.50600000000000001</v>
      </c>
      <c r="H61">
        <f>N61*100</f>
        <v>279.3</v>
      </c>
      <c r="I61">
        <v>400</v>
      </c>
      <c r="J61">
        <f>VLOOKUP(C61,[1]Sheet1!$C$2:$H$188,3,)</f>
        <v>1.0000704700000002E-6</v>
      </c>
      <c r="K61">
        <f>VLOOKUP(C61,[1]Sheet1!$C$2:$H$188,4,FALSE)</f>
        <v>5.9999693963461675</v>
      </c>
      <c r="L61">
        <f>VLOOKUP(C61,[1]Sheet1!$C$2:$H$188,5,FALSE)</f>
        <v>1.3458E-12</v>
      </c>
      <c r="M61">
        <f>VLOOKUP(C61,[1]Sheet1!$C$2:$H$188,6,FALSE)</f>
        <v>11.871019476033389</v>
      </c>
      <c r="N61">
        <v>2.7930000000000001</v>
      </c>
    </row>
    <row r="62" spans="1:14" x14ac:dyDescent="0.2">
      <c r="A62" t="s">
        <v>7</v>
      </c>
      <c r="B62" t="str">
        <f>VLOOKUP(A62,[1]Sheet1!$A$2:$B$205,2,)</f>
        <v>Phaeodactylum tricornutum</v>
      </c>
      <c r="C62">
        <v>16</v>
      </c>
      <c r="D62" t="s">
        <v>8</v>
      </c>
      <c r="E62">
        <v>8.6790000000000003</v>
      </c>
      <c r="F62">
        <v>18.260000000000002</v>
      </c>
      <c r="G62">
        <v>0.52500000000000002</v>
      </c>
      <c r="H62">
        <f>N62*100</f>
        <v>403.09999999999997</v>
      </c>
      <c r="I62">
        <v>2269</v>
      </c>
      <c r="J62">
        <f>VLOOKUP(C62,[1]Sheet1!$C$2:$H$188,3,)</f>
        <v>1.0000070470000001E-5</v>
      </c>
      <c r="K62">
        <f>VLOOKUP(C62,[1]Sheet1!$C$2:$H$188,4,FALSE)</f>
        <v>4.9999969395375699</v>
      </c>
      <c r="L62">
        <f>VLOOKUP(C62,[1]Sheet1!$C$2:$H$188,5,FALSE)</f>
        <v>1.4832E-11</v>
      </c>
      <c r="M62">
        <f>VLOOKUP(C62,[1]Sheet1!$C$2:$H$188,6,FALSE)</f>
        <v>10.828800283199579</v>
      </c>
      <c r="N62">
        <v>4.0309999999999997</v>
      </c>
    </row>
    <row r="63" spans="1:14" x14ac:dyDescent="0.2">
      <c r="A63" t="s">
        <v>7</v>
      </c>
      <c r="B63" t="str">
        <f>VLOOKUP(A63,[1]Sheet1!$A$2:$B$205,2,)</f>
        <v>Phaeodactylum tricornutum</v>
      </c>
      <c r="C63">
        <v>16</v>
      </c>
      <c r="D63" t="s">
        <v>9</v>
      </c>
      <c r="E63">
        <v>7.6079999999999997</v>
      </c>
      <c r="F63">
        <v>16.600000000000001</v>
      </c>
      <c r="G63">
        <v>0.54200000000000004</v>
      </c>
      <c r="H63">
        <f>N63*100</f>
        <v>337.1</v>
      </c>
      <c r="I63">
        <v>2192</v>
      </c>
      <c r="J63">
        <f>VLOOKUP(C63,[1]Sheet1!$C$2:$H$188,3,)</f>
        <v>1.0000070470000001E-5</v>
      </c>
      <c r="K63">
        <f>VLOOKUP(C63,[1]Sheet1!$C$2:$H$188,4,FALSE)</f>
        <v>4.9999969395375699</v>
      </c>
      <c r="L63">
        <f>VLOOKUP(C63,[1]Sheet1!$C$2:$H$188,5,FALSE)</f>
        <v>1.4832E-11</v>
      </c>
      <c r="M63">
        <f>VLOOKUP(C63,[1]Sheet1!$C$2:$H$188,6,FALSE)</f>
        <v>10.828800283199579</v>
      </c>
      <c r="N63">
        <v>3.371</v>
      </c>
    </row>
    <row r="64" spans="1:14" x14ac:dyDescent="0.2">
      <c r="A64" t="s">
        <v>7</v>
      </c>
      <c r="B64" t="str">
        <f>VLOOKUP(A64,[1]Sheet1!$A$2:$B$205,2,)</f>
        <v>Phaeodactylum tricornutum</v>
      </c>
      <c r="C64">
        <v>16</v>
      </c>
      <c r="D64" t="s">
        <v>10</v>
      </c>
      <c r="E64">
        <v>6.2990000000000004</v>
      </c>
      <c r="F64">
        <v>13.38</v>
      </c>
      <c r="G64">
        <v>0.52900000000000003</v>
      </c>
      <c r="H64">
        <f>N64*100</f>
        <v>274.90000000000003</v>
      </c>
      <c r="I64">
        <v>1872</v>
      </c>
      <c r="J64">
        <f>VLOOKUP(C64,[1]Sheet1!$C$2:$H$188,3,)</f>
        <v>1.0000070470000001E-5</v>
      </c>
      <c r="K64">
        <f>VLOOKUP(C64,[1]Sheet1!$C$2:$H$188,4,FALSE)</f>
        <v>4.9999969395375699</v>
      </c>
      <c r="L64">
        <f>VLOOKUP(C64,[1]Sheet1!$C$2:$H$188,5,FALSE)</f>
        <v>1.4832E-11</v>
      </c>
      <c r="M64">
        <f>VLOOKUP(C64,[1]Sheet1!$C$2:$H$188,6,FALSE)</f>
        <v>10.828800283199579</v>
      </c>
      <c r="N64">
        <v>2.7490000000000001</v>
      </c>
    </row>
    <row r="65" spans="1:14" x14ac:dyDescent="0.2">
      <c r="A65" t="s">
        <v>7</v>
      </c>
      <c r="B65" t="str">
        <f>VLOOKUP(A65,[1]Sheet1!$A$2:$B$205,2,)</f>
        <v>Phaeodactylum tricornutum</v>
      </c>
      <c r="C65">
        <v>16</v>
      </c>
      <c r="D65" t="s">
        <v>11</v>
      </c>
      <c r="E65">
        <v>6.2560000000000002</v>
      </c>
      <c r="F65">
        <v>13.49</v>
      </c>
      <c r="G65">
        <v>0.53600000000000003</v>
      </c>
      <c r="H65">
        <f>N65*100</f>
        <v>254.70000000000002</v>
      </c>
      <c r="I65">
        <v>1872</v>
      </c>
      <c r="J65">
        <f>VLOOKUP(C65,[1]Sheet1!$C$2:$H$188,3,)</f>
        <v>1.0000070470000001E-5</v>
      </c>
      <c r="K65">
        <f>VLOOKUP(C65,[1]Sheet1!$C$2:$H$188,4,FALSE)</f>
        <v>4.9999969395375699</v>
      </c>
      <c r="L65">
        <f>VLOOKUP(C65,[1]Sheet1!$C$2:$H$188,5,FALSE)</f>
        <v>1.4832E-11</v>
      </c>
      <c r="M65">
        <f>VLOOKUP(C65,[1]Sheet1!$C$2:$H$188,6,FALSE)</f>
        <v>10.828800283199579</v>
      </c>
      <c r="N65">
        <v>2.5470000000000002</v>
      </c>
    </row>
    <row r="66" spans="1:14" x14ac:dyDescent="0.2">
      <c r="A66" t="s">
        <v>7</v>
      </c>
      <c r="B66" t="str">
        <f>VLOOKUP(A66,[1]Sheet1!$A$2:$B$205,2,)</f>
        <v>Phaeodactylum tricornutum</v>
      </c>
      <c r="C66">
        <v>17</v>
      </c>
      <c r="D66" t="s">
        <v>8</v>
      </c>
      <c r="E66">
        <v>17.25</v>
      </c>
      <c r="F66">
        <v>38.4</v>
      </c>
      <c r="G66">
        <v>0.55100000000000005</v>
      </c>
      <c r="H66">
        <f>N66*100</f>
        <v>394.7</v>
      </c>
      <c r="I66">
        <v>2461</v>
      </c>
      <c r="J66">
        <f>VLOOKUP(C66,[1]Sheet1!$C$2:$H$188,3,)</f>
        <v>5.0000070470000002E-5</v>
      </c>
      <c r="K66">
        <f>VLOOKUP(C66,[1]Sheet1!$C$2:$H$188,4,FALSE)</f>
        <v>4.3010293835697695</v>
      </c>
      <c r="L66">
        <f>VLOOKUP(C66,[1]Sheet1!$C$2:$H$188,5,FALSE)</f>
        <v>1.3528E-10</v>
      </c>
      <c r="M66">
        <f>VLOOKUP(C66,[1]Sheet1!$C$2:$H$188,6,FALSE)</f>
        <v>9.8687664054103141</v>
      </c>
      <c r="N66">
        <v>3.9470000000000001</v>
      </c>
    </row>
    <row r="67" spans="1:14" x14ac:dyDescent="0.2">
      <c r="A67" t="s">
        <v>7</v>
      </c>
      <c r="B67" t="str">
        <f>VLOOKUP(A67,[1]Sheet1!$A$2:$B$205,2,)</f>
        <v>Phaeodactylum tricornutum</v>
      </c>
      <c r="C67">
        <v>17</v>
      </c>
      <c r="D67" t="s">
        <v>9</v>
      </c>
      <c r="E67">
        <v>15.36</v>
      </c>
      <c r="F67">
        <v>35.14</v>
      </c>
      <c r="G67">
        <v>0.56299999999999994</v>
      </c>
      <c r="H67">
        <f>N67*100</f>
        <v>320.40000000000003</v>
      </c>
      <c r="I67">
        <v>2397</v>
      </c>
      <c r="J67">
        <f>VLOOKUP(C67,[1]Sheet1!$C$2:$H$188,3,)</f>
        <v>5.0000070470000002E-5</v>
      </c>
      <c r="K67">
        <f>VLOOKUP(C67,[1]Sheet1!$C$2:$H$188,4,FALSE)</f>
        <v>4.3010293835697695</v>
      </c>
      <c r="L67">
        <f>VLOOKUP(C67,[1]Sheet1!$C$2:$H$188,5,FALSE)</f>
        <v>1.3528E-10</v>
      </c>
      <c r="M67">
        <f>VLOOKUP(C67,[1]Sheet1!$C$2:$H$188,6,FALSE)</f>
        <v>9.8687664054103141</v>
      </c>
      <c r="N67">
        <v>3.2040000000000002</v>
      </c>
    </row>
    <row r="68" spans="1:14" x14ac:dyDescent="0.2">
      <c r="A68" t="s">
        <v>7</v>
      </c>
      <c r="B68" t="str">
        <f>VLOOKUP(A68,[1]Sheet1!$A$2:$B$205,2,)</f>
        <v>Phaeodactylum tricornutum</v>
      </c>
      <c r="C68">
        <v>17</v>
      </c>
      <c r="D68" t="s">
        <v>10</v>
      </c>
      <c r="E68">
        <v>12.47</v>
      </c>
      <c r="F68">
        <v>27.82</v>
      </c>
      <c r="G68">
        <v>0.55200000000000005</v>
      </c>
      <c r="H68">
        <f>N68*100</f>
        <v>270</v>
      </c>
      <c r="I68">
        <v>2000</v>
      </c>
      <c r="J68">
        <f>VLOOKUP(C68,[1]Sheet1!$C$2:$H$188,3,)</f>
        <v>5.0000070470000002E-5</v>
      </c>
      <c r="K68">
        <f>VLOOKUP(C68,[1]Sheet1!$C$2:$H$188,4,FALSE)</f>
        <v>4.3010293835697695</v>
      </c>
      <c r="L68">
        <f>VLOOKUP(C68,[1]Sheet1!$C$2:$H$188,5,FALSE)</f>
        <v>1.3528E-10</v>
      </c>
      <c r="M68">
        <f>VLOOKUP(C68,[1]Sheet1!$C$2:$H$188,6,FALSE)</f>
        <v>9.8687664054103141</v>
      </c>
      <c r="N68">
        <v>2.7</v>
      </c>
    </row>
    <row r="69" spans="1:14" x14ac:dyDescent="0.2">
      <c r="A69" t="s">
        <v>7</v>
      </c>
      <c r="B69" t="str">
        <f>VLOOKUP(A69,[1]Sheet1!$A$2:$B$205,2,)</f>
        <v>Phaeodactylum tricornutum</v>
      </c>
      <c r="C69">
        <v>17</v>
      </c>
      <c r="D69" t="s">
        <v>11</v>
      </c>
      <c r="E69">
        <v>12.62</v>
      </c>
      <c r="F69">
        <v>28.12</v>
      </c>
      <c r="G69">
        <v>0.55100000000000005</v>
      </c>
      <c r="H69">
        <f>N69*100</f>
        <v>244.60000000000002</v>
      </c>
      <c r="I69">
        <v>2077</v>
      </c>
      <c r="J69">
        <f>VLOOKUP(C69,[1]Sheet1!$C$2:$H$188,3,)</f>
        <v>5.0000070470000002E-5</v>
      </c>
      <c r="K69">
        <f>VLOOKUP(C69,[1]Sheet1!$C$2:$H$188,4,FALSE)</f>
        <v>4.3010293835697695</v>
      </c>
      <c r="L69">
        <f>VLOOKUP(C69,[1]Sheet1!$C$2:$H$188,5,FALSE)</f>
        <v>1.3528E-10</v>
      </c>
      <c r="M69">
        <f>VLOOKUP(C69,[1]Sheet1!$C$2:$H$188,6,FALSE)</f>
        <v>9.8687664054103141</v>
      </c>
      <c r="N69">
        <v>2.4460000000000002</v>
      </c>
    </row>
    <row r="70" spans="1:14" x14ac:dyDescent="0.2">
      <c r="A70" t="s">
        <v>16</v>
      </c>
      <c r="B70" t="str">
        <f>VLOOKUP(A70,[1]Sheet1!$A$2:$B$205,2,)</f>
        <v>Amphidinium carterae</v>
      </c>
      <c r="C70">
        <v>1</v>
      </c>
      <c r="D70" t="s">
        <v>12</v>
      </c>
      <c r="E70">
        <v>17.87</v>
      </c>
      <c r="F70">
        <v>26.59</v>
      </c>
      <c r="G70">
        <v>0.32800000000000001</v>
      </c>
      <c r="H70">
        <f>N70*100</f>
        <v>328.6</v>
      </c>
      <c r="I70">
        <v>5110</v>
      </c>
      <c r="J70">
        <f>VLOOKUP(C70,[1]Sheet1!$C$2:$H$188,3,)</f>
        <v>7.046999999999999E-11</v>
      </c>
      <c r="K70">
        <f>VLOOKUP(C70,[1]Sheet1!$C$2:$H$188,4,FALSE)</f>
        <v>10.151995728502731</v>
      </c>
      <c r="L70">
        <f>VLOOKUP(C70,[1]Sheet1!$C$2:$H$188,5,FALSE)</f>
        <v>9.3866000000000003E-17</v>
      </c>
      <c r="M70">
        <f>VLOOKUP(C70,[1]Sheet1!$C$2:$H$188,6,FALSE)</f>
        <v>16.027491688738397</v>
      </c>
      <c r="N70">
        <v>3.286</v>
      </c>
    </row>
    <row r="71" spans="1:14" x14ac:dyDescent="0.2">
      <c r="A71" t="s">
        <v>16</v>
      </c>
      <c r="B71" t="str">
        <f>VLOOKUP(A71,[1]Sheet1!$A$2:$B$205,2,)</f>
        <v>Amphidinium carterae</v>
      </c>
      <c r="C71">
        <v>1</v>
      </c>
      <c r="D71" t="s">
        <v>13</v>
      </c>
      <c r="E71">
        <v>15.99</v>
      </c>
      <c r="F71">
        <v>24</v>
      </c>
      <c r="G71">
        <v>0.33400000000000002</v>
      </c>
      <c r="H71">
        <f>N71*100</f>
        <v>243.6</v>
      </c>
      <c r="I71">
        <v>5315</v>
      </c>
      <c r="J71">
        <f>VLOOKUP(C71,[1]Sheet1!$C$2:$H$188,3,)</f>
        <v>7.046999999999999E-11</v>
      </c>
      <c r="K71">
        <f>VLOOKUP(C71,[1]Sheet1!$C$2:$H$188,4,FALSE)</f>
        <v>10.151995728502731</v>
      </c>
      <c r="L71">
        <f>VLOOKUP(C71,[1]Sheet1!$C$2:$H$188,5,FALSE)</f>
        <v>9.3866000000000003E-17</v>
      </c>
      <c r="M71">
        <f>VLOOKUP(C71,[1]Sheet1!$C$2:$H$188,6,FALSE)</f>
        <v>16.027491688738397</v>
      </c>
      <c r="N71">
        <v>2.4359999999999999</v>
      </c>
    </row>
    <row r="72" spans="1:14" x14ac:dyDescent="0.2">
      <c r="A72" t="s">
        <v>16</v>
      </c>
      <c r="B72" t="str">
        <f>VLOOKUP(A72,[1]Sheet1!$A$2:$B$205,2,)</f>
        <v>Amphidinium carterae</v>
      </c>
      <c r="C72">
        <v>1</v>
      </c>
      <c r="D72" t="s">
        <v>14</v>
      </c>
      <c r="E72">
        <v>12.92</v>
      </c>
      <c r="F72">
        <v>19.63</v>
      </c>
      <c r="G72">
        <v>0.34200000000000003</v>
      </c>
      <c r="H72">
        <f>N72*100</f>
        <v>215.89999999999998</v>
      </c>
      <c r="I72">
        <v>5315</v>
      </c>
      <c r="J72">
        <f>VLOOKUP(C72,[1]Sheet1!$C$2:$H$188,3,)</f>
        <v>7.046999999999999E-11</v>
      </c>
      <c r="K72">
        <f>VLOOKUP(C72,[1]Sheet1!$C$2:$H$188,4,FALSE)</f>
        <v>10.151995728502731</v>
      </c>
      <c r="L72">
        <f>VLOOKUP(C72,[1]Sheet1!$C$2:$H$188,5,FALSE)</f>
        <v>9.3866000000000003E-17</v>
      </c>
      <c r="M72">
        <f>VLOOKUP(C72,[1]Sheet1!$C$2:$H$188,6,FALSE)</f>
        <v>16.027491688738397</v>
      </c>
      <c r="N72">
        <v>2.1589999999999998</v>
      </c>
    </row>
    <row r="73" spans="1:14" x14ac:dyDescent="0.2">
      <c r="A73" t="s">
        <v>16</v>
      </c>
      <c r="B73" t="str">
        <f>VLOOKUP(A73,[1]Sheet1!$A$2:$B$205,2,)</f>
        <v>Amphidinium carterae</v>
      </c>
      <c r="C73">
        <v>1</v>
      </c>
      <c r="D73" t="s">
        <v>15</v>
      </c>
      <c r="E73">
        <v>12.87</v>
      </c>
      <c r="F73">
        <v>19.649999999999999</v>
      </c>
      <c r="G73">
        <v>0.34499999999999997</v>
      </c>
      <c r="H73">
        <f>N73*100</f>
        <v>176.2</v>
      </c>
      <c r="I73">
        <v>6096</v>
      </c>
      <c r="J73">
        <f>VLOOKUP(C73,[1]Sheet1!$C$2:$H$188,3,)</f>
        <v>7.046999999999999E-11</v>
      </c>
      <c r="K73">
        <f>VLOOKUP(C73,[1]Sheet1!$C$2:$H$188,4,FALSE)</f>
        <v>10.151995728502731</v>
      </c>
      <c r="L73">
        <f>VLOOKUP(C73,[1]Sheet1!$C$2:$H$188,5,FALSE)</f>
        <v>9.3866000000000003E-17</v>
      </c>
      <c r="M73">
        <f>VLOOKUP(C73,[1]Sheet1!$C$2:$H$188,6,FALSE)</f>
        <v>16.027491688738397</v>
      </c>
      <c r="N73">
        <v>1.762</v>
      </c>
    </row>
    <row r="74" spans="1:14" x14ac:dyDescent="0.2">
      <c r="A74" t="s">
        <v>16</v>
      </c>
      <c r="B74" t="str">
        <f>VLOOKUP(A74,[1]Sheet1!$A$2:$B$205,2,)</f>
        <v>Amphidinium carterae</v>
      </c>
      <c r="C74">
        <v>2</v>
      </c>
      <c r="D74" t="s">
        <v>12</v>
      </c>
      <c r="E74">
        <v>14.94</v>
      </c>
      <c r="F74">
        <v>23.91</v>
      </c>
      <c r="G74">
        <v>0.375</v>
      </c>
      <c r="H74">
        <f>N74*100</f>
        <v>327.9</v>
      </c>
      <c r="I74">
        <v>5277</v>
      </c>
      <c r="J74">
        <f>VLOOKUP(C74,[1]Sheet1!$C$2:$H$188,3,)</f>
        <v>5.0704700000000002E-9</v>
      </c>
      <c r="K74">
        <f>VLOOKUP(C74,[1]Sheet1!$C$2:$H$188,4,FALSE)</f>
        <v>8.2949517824919159</v>
      </c>
      <c r="L74">
        <f>VLOOKUP(C74,[1]Sheet1!$C$2:$H$188,5,FALSE)</f>
        <v>6.7542E-15</v>
      </c>
      <c r="M74">
        <f>VLOOKUP(C74,[1]Sheet1!$C$2:$H$188,6,FALSE)</f>
        <v>14.170426083527321</v>
      </c>
      <c r="N74">
        <v>3.2789999999999999</v>
      </c>
    </row>
    <row r="75" spans="1:14" x14ac:dyDescent="0.2">
      <c r="A75" t="s">
        <v>16</v>
      </c>
      <c r="B75" t="str">
        <f>VLOOKUP(A75,[1]Sheet1!$A$2:$B$205,2,)</f>
        <v>Amphidinium carterae</v>
      </c>
      <c r="C75">
        <v>2</v>
      </c>
      <c r="D75" t="s">
        <v>13</v>
      </c>
      <c r="E75">
        <v>13.43</v>
      </c>
      <c r="F75">
        <v>21.65</v>
      </c>
      <c r="G75">
        <v>0.38</v>
      </c>
      <c r="H75">
        <f>N75*100</f>
        <v>248.4</v>
      </c>
      <c r="I75">
        <v>5955</v>
      </c>
      <c r="J75">
        <f>VLOOKUP(C75,[1]Sheet1!$C$2:$H$188,3,)</f>
        <v>5.0704700000000002E-9</v>
      </c>
      <c r="K75">
        <f>VLOOKUP(C75,[1]Sheet1!$C$2:$H$188,4,FALSE)</f>
        <v>8.2949517824919159</v>
      </c>
      <c r="L75">
        <f>VLOOKUP(C75,[1]Sheet1!$C$2:$H$188,5,FALSE)</f>
        <v>6.7542E-15</v>
      </c>
      <c r="M75">
        <f>VLOOKUP(C75,[1]Sheet1!$C$2:$H$188,6,FALSE)</f>
        <v>14.170426083527321</v>
      </c>
      <c r="N75">
        <v>2.484</v>
      </c>
    </row>
    <row r="76" spans="1:14" x14ac:dyDescent="0.2">
      <c r="A76" t="s">
        <v>16</v>
      </c>
      <c r="B76" t="str">
        <f>VLOOKUP(A76,[1]Sheet1!$A$2:$B$205,2,)</f>
        <v>Amphidinium carterae</v>
      </c>
      <c r="C76">
        <v>2</v>
      </c>
      <c r="D76" t="s">
        <v>14</v>
      </c>
      <c r="E76">
        <v>10.83</v>
      </c>
      <c r="F76">
        <v>17.809999999999999</v>
      </c>
      <c r="G76">
        <v>0.39200000000000002</v>
      </c>
      <c r="H76">
        <f>N76*100</f>
        <v>210.2</v>
      </c>
      <c r="I76">
        <v>5757</v>
      </c>
      <c r="J76">
        <f>VLOOKUP(C76,[1]Sheet1!$C$2:$H$188,3,)</f>
        <v>5.0704700000000002E-9</v>
      </c>
      <c r="K76">
        <f>VLOOKUP(C76,[1]Sheet1!$C$2:$H$188,4,FALSE)</f>
        <v>8.2949517824919159</v>
      </c>
      <c r="L76">
        <f>VLOOKUP(C76,[1]Sheet1!$C$2:$H$188,5,FALSE)</f>
        <v>6.7542E-15</v>
      </c>
      <c r="M76">
        <f>VLOOKUP(C76,[1]Sheet1!$C$2:$H$188,6,FALSE)</f>
        <v>14.170426083527321</v>
      </c>
      <c r="N76">
        <v>2.1019999999999999</v>
      </c>
    </row>
    <row r="77" spans="1:14" x14ac:dyDescent="0.2">
      <c r="A77" t="s">
        <v>16</v>
      </c>
      <c r="B77" t="str">
        <f>VLOOKUP(A77,[1]Sheet1!$A$2:$B$205,2,)</f>
        <v>Amphidinium carterae</v>
      </c>
      <c r="C77">
        <v>2</v>
      </c>
      <c r="D77" t="s">
        <v>15</v>
      </c>
      <c r="E77">
        <v>10.82</v>
      </c>
      <c r="F77">
        <v>17.77</v>
      </c>
      <c r="G77">
        <v>0.39100000000000001</v>
      </c>
      <c r="H77">
        <f>N77*100</f>
        <v>179.7</v>
      </c>
      <c r="I77">
        <v>6768</v>
      </c>
      <c r="J77">
        <f>VLOOKUP(C77,[1]Sheet1!$C$2:$H$188,3,)</f>
        <v>5.0704700000000002E-9</v>
      </c>
      <c r="K77">
        <f>VLOOKUP(C77,[1]Sheet1!$C$2:$H$188,4,FALSE)</f>
        <v>8.2949517824919159</v>
      </c>
      <c r="L77">
        <f>VLOOKUP(C77,[1]Sheet1!$C$2:$H$188,5,FALSE)</f>
        <v>6.7542E-15</v>
      </c>
      <c r="M77">
        <f>VLOOKUP(C77,[1]Sheet1!$C$2:$H$188,6,FALSE)</f>
        <v>14.170426083527321</v>
      </c>
      <c r="N77">
        <v>1.7969999999999999</v>
      </c>
    </row>
    <row r="78" spans="1:14" x14ac:dyDescent="0.2">
      <c r="A78" t="s">
        <v>16</v>
      </c>
      <c r="B78" t="str">
        <f>VLOOKUP(A78,[1]Sheet1!$A$2:$B$205,2,)</f>
        <v>Amphidinium carterae</v>
      </c>
      <c r="C78">
        <v>3</v>
      </c>
      <c r="D78" t="s">
        <v>12</v>
      </c>
      <c r="E78">
        <v>13.52</v>
      </c>
      <c r="F78">
        <v>20.58</v>
      </c>
      <c r="G78">
        <v>0.34300000000000003</v>
      </c>
      <c r="H78">
        <f>N78*100</f>
        <v>331.8</v>
      </c>
      <c r="I78">
        <v>4944</v>
      </c>
      <c r="J78">
        <f>VLOOKUP(C78,[1]Sheet1!$C$2:$H$188,3,)</f>
        <v>1.0070469999999999E-8</v>
      </c>
      <c r="K78">
        <f>VLOOKUP(C78,[1]Sheet1!$C$2:$H$188,4,FALSE)</f>
        <v>7.9969502599684077</v>
      </c>
      <c r="L78">
        <f>VLOOKUP(C78,[1]Sheet1!$C$2:$H$188,5,FALSE)</f>
        <v>1.3415E-14</v>
      </c>
      <c r="M78">
        <f>VLOOKUP(C78,[1]Sheet1!$C$2:$H$188,6,FALSE)</f>
        <v>13.872409322992041</v>
      </c>
      <c r="N78">
        <v>3.3180000000000001</v>
      </c>
    </row>
    <row r="79" spans="1:14" x14ac:dyDescent="0.2">
      <c r="A79" t="s">
        <v>16</v>
      </c>
      <c r="B79" t="str">
        <f>VLOOKUP(A79,[1]Sheet1!$A$2:$B$205,2,)</f>
        <v>Amphidinium carterae</v>
      </c>
      <c r="C79">
        <v>3</v>
      </c>
      <c r="D79" t="s">
        <v>13</v>
      </c>
      <c r="E79">
        <v>12.17</v>
      </c>
      <c r="F79">
        <v>18.61</v>
      </c>
      <c r="G79">
        <v>0.34599999999999997</v>
      </c>
      <c r="H79">
        <f>N79*100</f>
        <v>245.7</v>
      </c>
      <c r="I79">
        <v>5398</v>
      </c>
      <c r="J79">
        <f>VLOOKUP(C79,[1]Sheet1!$C$2:$H$188,3,)</f>
        <v>1.0070469999999999E-8</v>
      </c>
      <c r="K79">
        <f>VLOOKUP(C79,[1]Sheet1!$C$2:$H$188,4,FALSE)</f>
        <v>7.9969502599684077</v>
      </c>
      <c r="L79">
        <f>VLOOKUP(C79,[1]Sheet1!$C$2:$H$188,5,FALSE)</f>
        <v>1.3415E-14</v>
      </c>
      <c r="M79">
        <f>VLOOKUP(C79,[1]Sheet1!$C$2:$H$188,6,FALSE)</f>
        <v>13.872409322992041</v>
      </c>
      <c r="N79">
        <v>2.4569999999999999</v>
      </c>
    </row>
    <row r="80" spans="1:14" x14ac:dyDescent="0.2">
      <c r="A80" t="s">
        <v>16</v>
      </c>
      <c r="B80" t="str">
        <f>VLOOKUP(A80,[1]Sheet1!$A$2:$B$205,2,)</f>
        <v>Amphidinium carterae</v>
      </c>
      <c r="C80">
        <v>3</v>
      </c>
      <c r="D80" t="s">
        <v>14</v>
      </c>
      <c r="E80">
        <v>9.9649999999999999</v>
      </c>
      <c r="F80">
        <v>15.29</v>
      </c>
      <c r="G80">
        <v>0.34799999999999998</v>
      </c>
      <c r="H80">
        <f>N80*100</f>
        <v>211.20000000000002</v>
      </c>
      <c r="I80">
        <v>5757</v>
      </c>
      <c r="J80">
        <f>VLOOKUP(C80,[1]Sheet1!$C$2:$H$188,3,)</f>
        <v>1.0070469999999999E-8</v>
      </c>
      <c r="K80">
        <f>VLOOKUP(C80,[1]Sheet1!$C$2:$H$188,4,FALSE)</f>
        <v>7.9969502599684077</v>
      </c>
      <c r="L80">
        <f>VLOOKUP(C80,[1]Sheet1!$C$2:$H$188,5,FALSE)</f>
        <v>1.3415E-14</v>
      </c>
      <c r="M80">
        <f>VLOOKUP(C80,[1]Sheet1!$C$2:$H$188,6,FALSE)</f>
        <v>13.872409322992041</v>
      </c>
      <c r="N80">
        <v>2.1120000000000001</v>
      </c>
    </row>
    <row r="81" spans="1:14" x14ac:dyDescent="0.2">
      <c r="A81" t="s">
        <v>16</v>
      </c>
      <c r="B81" t="str">
        <f>VLOOKUP(A81,[1]Sheet1!$A$2:$B$205,2,)</f>
        <v>Amphidinium carterae</v>
      </c>
      <c r="C81">
        <v>3</v>
      </c>
      <c r="D81" t="s">
        <v>15</v>
      </c>
      <c r="E81">
        <v>9.86</v>
      </c>
      <c r="F81">
        <v>15.09</v>
      </c>
      <c r="G81">
        <v>0.34699999999999998</v>
      </c>
      <c r="H81">
        <f>N81*100</f>
        <v>192.9</v>
      </c>
      <c r="I81">
        <v>6013</v>
      </c>
      <c r="J81">
        <f>VLOOKUP(C81,[1]Sheet1!$C$2:$H$188,3,)</f>
        <v>1.0070469999999999E-8</v>
      </c>
      <c r="K81">
        <f>VLOOKUP(C81,[1]Sheet1!$C$2:$H$188,4,FALSE)</f>
        <v>7.9969502599684077</v>
      </c>
      <c r="L81">
        <f>VLOOKUP(C81,[1]Sheet1!$C$2:$H$188,5,FALSE)</f>
        <v>1.3415E-14</v>
      </c>
      <c r="M81">
        <f>VLOOKUP(C81,[1]Sheet1!$C$2:$H$188,6,FALSE)</f>
        <v>13.872409322992041</v>
      </c>
      <c r="N81">
        <v>1.929</v>
      </c>
    </row>
    <row r="82" spans="1:14" x14ac:dyDescent="0.2">
      <c r="A82" t="s">
        <v>16</v>
      </c>
      <c r="B82" t="str">
        <f>VLOOKUP(A82,[1]Sheet1!$A$2:$B$205,2,)</f>
        <v>Amphidinium carterae</v>
      </c>
      <c r="C82">
        <v>4</v>
      </c>
      <c r="D82" t="s">
        <v>12</v>
      </c>
      <c r="E82">
        <v>10.01</v>
      </c>
      <c r="F82">
        <v>16.18</v>
      </c>
      <c r="G82">
        <v>0.38100000000000001</v>
      </c>
      <c r="H82">
        <f>N82*100</f>
        <v>324</v>
      </c>
      <c r="I82">
        <v>5232</v>
      </c>
      <c r="J82">
        <f>VLOOKUP(C82,[1]Sheet1!$C$2:$H$188,3,)</f>
        <v>2.0070470000000001E-8</v>
      </c>
      <c r="K82">
        <f>VLOOKUP(C82,[1]Sheet1!$C$2:$H$188,4,FALSE)</f>
        <v>7.6974424573074067</v>
      </c>
      <c r="L82">
        <f>VLOOKUP(C82,[1]Sheet1!$C$2:$H$188,5,FALSE)</f>
        <v>2.6738999999999998E-14</v>
      </c>
      <c r="M82">
        <f>VLOOKUP(C82,[1]Sheet1!$C$2:$H$188,6,FALSE)</f>
        <v>13.572854838757012</v>
      </c>
      <c r="N82">
        <v>3.24</v>
      </c>
    </row>
    <row r="83" spans="1:14" x14ac:dyDescent="0.2">
      <c r="A83" t="s">
        <v>16</v>
      </c>
      <c r="B83" t="str">
        <f>VLOOKUP(A83,[1]Sheet1!$A$2:$B$205,2,)</f>
        <v>Amphidinium carterae</v>
      </c>
      <c r="C83">
        <v>4</v>
      </c>
      <c r="D83" t="s">
        <v>13</v>
      </c>
      <c r="E83">
        <v>9.0670000000000002</v>
      </c>
      <c r="F83">
        <v>14.66</v>
      </c>
      <c r="G83">
        <v>0.38200000000000001</v>
      </c>
      <c r="H83">
        <f>N83*100</f>
        <v>258</v>
      </c>
      <c r="I83">
        <v>5686</v>
      </c>
      <c r="J83">
        <f>VLOOKUP(C83,[1]Sheet1!$C$2:$H$188,3,)</f>
        <v>2.0070470000000001E-8</v>
      </c>
      <c r="K83">
        <f>VLOOKUP(C83,[1]Sheet1!$C$2:$H$188,4,FALSE)</f>
        <v>7.6974424573074067</v>
      </c>
      <c r="L83">
        <f>VLOOKUP(C83,[1]Sheet1!$C$2:$H$188,5,FALSE)</f>
        <v>2.6738999999999998E-14</v>
      </c>
      <c r="M83">
        <f>VLOOKUP(C83,[1]Sheet1!$C$2:$H$188,6,FALSE)</f>
        <v>13.572854838757012</v>
      </c>
      <c r="N83">
        <v>2.58</v>
      </c>
    </row>
    <row r="84" spans="1:14" x14ac:dyDescent="0.2">
      <c r="A84" t="s">
        <v>16</v>
      </c>
      <c r="B84" t="str">
        <f>VLOOKUP(A84,[1]Sheet1!$A$2:$B$205,2,)</f>
        <v>Amphidinium carterae</v>
      </c>
      <c r="C84">
        <v>4</v>
      </c>
      <c r="D84" t="s">
        <v>14</v>
      </c>
      <c r="E84">
        <v>7.4080000000000004</v>
      </c>
      <c r="F84">
        <v>12.04</v>
      </c>
      <c r="G84">
        <v>0.38500000000000001</v>
      </c>
      <c r="H84">
        <f>N84*100</f>
        <v>214.7</v>
      </c>
      <c r="I84">
        <v>3862</v>
      </c>
      <c r="J84">
        <f>VLOOKUP(C84,[1]Sheet1!$C$2:$H$188,3,)</f>
        <v>2.0070470000000001E-8</v>
      </c>
      <c r="K84">
        <f>VLOOKUP(C84,[1]Sheet1!$C$2:$H$188,4,FALSE)</f>
        <v>7.6974424573074067</v>
      </c>
      <c r="L84">
        <f>VLOOKUP(C84,[1]Sheet1!$C$2:$H$188,5,FALSE)</f>
        <v>2.6738999999999998E-14</v>
      </c>
      <c r="M84">
        <f>VLOOKUP(C84,[1]Sheet1!$C$2:$H$188,6,FALSE)</f>
        <v>13.572854838757012</v>
      </c>
      <c r="N84">
        <v>2.1469999999999998</v>
      </c>
    </row>
    <row r="85" spans="1:14" x14ac:dyDescent="0.2">
      <c r="A85" t="s">
        <v>16</v>
      </c>
      <c r="B85" t="str">
        <f>VLOOKUP(A85,[1]Sheet1!$A$2:$B$205,2,)</f>
        <v>Amphidinium carterae</v>
      </c>
      <c r="C85">
        <v>4</v>
      </c>
      <c r="D85" t="s">
        <v>15</v>
      </c>
      <c r="E85">
        <v>7.39</v>
      </c>
      <c r="F85">
        <v>12.06</v>
      </c>
      <c r="G85">
        <v>0.38700000000000001</v>
      </c>
      <c r="H85">
        <f>N85*100</f>
        <v>188.7</v>
      </c>
      <c r="I85">
        <v>4515</v>
      </c>
      <c r="J85">
        <f>VLOOKUP(C85,[1]Sheet1!$C$2:$H$188,3,)</f>
        <v>2.0070470000000001E-8</v>
      </c>
      <c r="K85">
        <f>VLOOKUP(C85,[1]Sheet1!$C$2:$H$188,4,FALSE)</f>
        <v>7.6974424573074067</v>
      </c>
      <c r="L85">
        <f>VLOOKUP(C85,[1]Sheet1!$C$2:$H$188,5,FALSE)</f>
        <v>2.6738999999999998E-14</v>
      </c>
      <c r="M85">
        <f>VLOOKUP(C85,[1]Sheet1!$C$2:$H$188,6,FALSE)</f>
        <v>13.572854838757012</v>
      </c>
      <c r="N85">
        <v>1.887</v>
      </c>
    </row>
    <row r="86" spans="1:14" x14ac:dyDescent="0.2">
      <c r="A86" t="s">
        <v>16</v>
      </c>
      <c r="B86" t="str">
        <f>VLOOKUP(A86,[1]Sheet1!$A$2:$B$205,2,)</f>
        <v>Amphidinium carterae</v>
      </c>
      <c r="C86">
        <v>5</v>
      </c>
      <c r="D86" t="s">
        <v>12</v>
      </c>
      <c r="E86">
        <v>9.2200000000000006</v>
      </c>
      <c r="F86">
        <v>15.11</v>
      </c>
      <c r="G86">
        <v>0.39</v>
      </c>
      <c r="H86">
        <f>N86*100</f>
        <v>323.3</v>
      </c>
      <c r="I86">
        <v>5469</v>
      </c>
      <c r="J86">
        <f>VLOOKUP(C86,[1]Sheet1!$C$2:$H$188,3,)</f>
        <v>3.0070470000000002E-8</v>
      </c>
      <c r="K86">
        <f>VLOOKUP(C86,[1]Sheet1!$C$2:$H$188,4,FALSE)</f>
        <v>7.5218597838445671</v>
      </c>
      <c r="L86">
        <f>VLOOKUP(C86,[1]Sheet1!$C$2:$H$188,5,FALSE)</f>
        <v>4.0066000000000001E-14</v>
      </c>
      <c r="M86">
        <f>VLOOKUP(C86,[1]Sheet1!$C$2:$H$188,6,FALSE)</f>
        <v>13.397224013310762</v>
      </c>
      <c r="N86">
        <v>3.2330000000000001</v>
      </c>
    </row>
    <row r="87" spans="1:14" x14ac:dyDescent="0.2">
      <c r="A87" t="s">
        <v>16</v>
      </c>
      <c r="B87" t="str">
        <f>VLOOKUP(A87,[1]Sheet1!$A$2:$B$205,2,)</f>
        <v>Amphidinium carterae</v>
      </c>
      <c r="C87">
        <v>5</v>
      </c>
      <c r="D87" t="s">
        <v>13</v>
      </c>
      <c r="E87">
        <v>8.3480000000000008</v>
      </c>
      <c r="F87">
        <v>13.74</v>
      </c>
      <c r="G87">
        <v>0.39200000000000002</v>
      </c>
      <c r="H87">
        <f>N87*100</f>
        <v>249.00000000000003</v>
      </c>
      <c r="I87">
        <v>6083</v>
      </c>
      <c r="J87">
        <f>VLOOKUP(C87,[1]Sheet1!$C$2:$H$188,3,)</f>
        <v>3.0070470000000002E-8</v>
      </c>
      <c r="K87">
        <f>VLOOKUP(C87,[1]Sheet1!$C$2:$H$188,4,FALSE)</f>
        <v>7.5218597838445671</v>
      </c>
      <c r="L87">
        <f>VLOOKUP(C87,[1]Sheet1!$C$2:$H$188,5,FALSE)</f>
        <v>4.0066000000000001E-14</v>
      </c>
      <c r="M87">
        <f>VLOOKUP(C87,[1]Sheet1!$C$2:$H$188,6,FALSE)</f>
        <v>13.397224013310762</v>
      </c>
      <c r="N87">
        <v>2.4900000000000002</v>
      </c>
    </row>
    <row r="88" spans="1:14" x14ac:dyDescent="0.2">
      <c r="A88" t="s">
        <v>16</v>
      </c>
      <c r="B88" t="str">
        <f>VLOOKUP(A88,[1]Sheet1!$A$2:$B$205,2,)</f>
        <v>Amphidinium carterae</v>
      </c>
      <c r="C88">
        <v>5</v>
      </c>
      <c r="D88" t="s">
        <v>14</v>
      </c>
      <c r="E88">
        <v>6.7679999999999998</v>
      </c>
      <c r="F88">
        <v>11.19</v>
      </c>
      <c r="G88">
        <v>0.39500000000000002</v>
      </c>
      <c r="H88">
        <f>N88*100</f>
        <v>217</v>
      </c>
      <c r="I88">
        <v>4944</v>
      </c>
      <c r="J88">
        <f>VLOOKUP(C88,[1]Sheet1!$C$2:$H$188,3,)</f>
        <v>3.0070470000000002E-8</v>
      </c>
      <c r="K88">
        <f>VLOOKUP(C88,[1]Sheet1!$C$2:$H$188,4,FALSE)</f>
        <v>7.5218597838445671</v>
      </c>
      <c r="L88">
        <f>VLOOKUP(C88,[1]Sheet1!$C$2:$H$188,5,FALSE)</f>
        <v>4.0066000000000001E-14</v>
      </c>
      <c r="M88">
        <f>VLOOKUP(C88,[1]Sheet1!$C$2:$H$188,6,FALSE)</f>
        <v>13.397224013310762</v>
      </c>
      <c r="N88">
        <v>2.17</v>
      </c>
    </row>
    <row r="89" spans="1:14" x14ac:dyDescent="0.2">
      <c r="A89" t="s">
        <v>16</v>
      </c>
      <c r="B89" t="str">
        <f>VLOOKUP(A89,[1]Sheet1!$A$2:$B$205,2,)</f>
        <v>Amphidinium carterae</v>
      </c>
      <c r="C89">
        <v>5</v>
      </c>
      <c r="D89" t="s">
        <v>15</v>
      </c>
      <c r="E89">
        <v>6.7320000000000002</v>
      </c>
      <c r="F89">
        <v>11.22</v>
      </c>
      <c r="G89">
        <v>0.4</v>
      </c>
      <c r="H89">
        <f>N89*100</f>
        <v>191.4</v>
      </c>
      <c r="I89">
        <v>5712</v>
      </c>
      <c r="J89">
        <f>VLOOKUP(C89,[1]Sheet1!$C$2:$H$188,3,)</f>
        <v>3.0070470000000002E-8</v>
      </c>
      <c r="K89">
        <f>VLOOKUP(C89,[1]Sheet1!$C$2:$H$188,4,FALSE)</f>
        <v>7.5218597838445671</v>
      </c>
      <c r="L89">
        <f>VLOOKUP(C89,[1]Sheet1!$C$2:$H$188,5,FALSE)</f>
        <v>4.0066000000000001E-14</v>
      </c>
      <c r="M89">
        <f>VLOOKUP(C89,[1]Sheet1!$C$2:$H$188,6,FALSE)</f>
        <v>13.397224013310762</v>
      </c>
      <c r="N89">
        <v>1.9139999999999999</v>
      </c>
    </row>
    <row r="90" spans="1:14" x14ac:dyDescent="0.2">
      <c r="A90" t="s">
        <v>16</v>
      </c>
      <c r="B90" t="str">
        <f>VLOOKUP(A90,[1]Sheet1!$A$2:$B$205,2,)</f>
        <v>Amphidinium carterae</v>
      </c>
      <c r="C90">
        <v>6</v>
      </c>
      <c r="D90" t="s">
        <v>12</v>
      </c>
      <c r="E90">
        <v>8.4849999999999994</v>
      </c>
      <c r="F90">
        <v>13.3</v>
      </c>
      <c r="G90">
        <v>0.36199999999999999</v>
      </c>
      <c r="H90">
        <f>N90*100</f>
        <v>325.09999999999997</v>
      </c>
      <c r="I90">
        <v>5155</v>
      </c>
      <c r="J90">
        <f>VLOOKUP(C90,[1]Sheet1!$C$2:$H$188,3,)</f>
        <v>5.0070470000000002E-8</v>
      </c>
      <c r="K90">
        <f>VLOOKUP(C90,[1]Sheet1!$C$2:$H$188,4,FALSE)</f>
        <v>7.3004183319594196</v>
      </c>
      <c r="L90">
        <f>VLOOKUP(C90,[1]Sheet1!$C$2:$H$188,5,FALSE)</f>
        <v>6.6728000000000004E-14</v>
      </c>
      <c r="M90">
        <f>VLOOKUP(C90,[1]Sheet1!$C$2:$H$188,6,FALSE)</f>
        <v>13.175691891813106</v>
      </c>
      <c r="N90">
        <v>3.2509999999999999</v>
      </c>
    </row>
    <row r="91" spans="1:14" x14ac:dyDescent="0.2">
      <c r="A91" t="s">
        <v>16</v>
      </c>
      <c r="B91" t="str">
        <f>VLOOKUP(A91,[1]Sheet1!$A$2:$B$205,2,)</f>
        <v>Amphidinium carterae</v>
      </c>
      <c r="C91">
        <v>6</v>
      </c>
      <c r="D91" t="s">
        <v>13</v>
      </c>
      <c r="E91">
        <v>7.5259999999999998</v>
      </c>
      <c r="F91">
        <v>12.07</v>
      </c>
      <c r="G91">
        <v>0.376</v>
      </c>
      <c r="H91">
        <f>N91*100</f>
        <v>240.49999999999997</v>
      </c>
      <c r="I91">
        <v>5386</v>
      </c>
      <c r="J91">
        <f>VLOOKUP(C91,[1]Sheet1!$C$2:$H$188,3,)</f>
        <v>5.0070470000000002E-8</v>
      </c>
      <c r="K91">
        <f>VLOOKUP(C91,[1]Sheet1!$C$2:$H$188,4,FALSE)</f>
        <v>7.3004183319594196</v>
      </c>
      <c r="L91">
        <f>VLOOKUP(C91,[1]Sheet1!$C$2:$H$188,5,FALSE)</f>
        <v>6.6728000000000004E-14</v>
      </c>
      <c r="M91">
        <f>VLOOKUP(C91,[1]Sheet1!$C$2:$H$188,6,FALSE)</f>
        <v>13.175691891813106</v>
      </c>
      <c r="N91">
        <v>2.4049999999999998</v>
      </c>
    </row>
    <row r="92" spans="1:14" x14ac:dyDescent="0.2">
      <c r="A92" t="s">
        <v>16</v>
      </c>
      <c r="B92" t="str">
        <f>VLOOKUP(A92,[1]Sheet1!$A$2:$B$205,2,)</f>
        <v>Amphidinium carterae</v>
      </c>
      <c r="C92">
        <v>6</v>
      </c>
      <c r="D92" t="s">
        <v>14</v>
      </c>
      <c r="E92">
        <v>6.4080000000000004</v>
      </c>
      <c r="F92">
        <v>10.06</v>
      </c>
      <c r="G92">
        <v>0.36299999999999999</v>
      </c>
      <c r="H92">
        <f>N92*100</f>
        <v>213.7</v>
      </c>
      <c r="I92">
        <v>3600</v>
      </c>
      <c r="J92">
        <f>VLOOKUP(C92,[1]Sheet1!$C$2:$H$188,3,)</f>
        <v>5.0070470000000002E-8</v>
      </c>
      <c r="K92">
        <f>VLOOKUP(C92,[1]Sheet1!$C$2:$H$188,4,FALSE)</f>
        <v>7.3004183319594196</v>
      </c>
      <c r="L92">
        <f>VLOOKUP(C92,[1]Sheet1!$C$2:$H$188,5,FALSE)</f>
        <v>6.6728000000000004E-14</v>
      </c>
      <c r="M92">
        <f>VLOOKUP(C92,[1]Sheet1!$C$2:$H$188,6,FALSE)</f>
        <v>13.175691891813106</v>
      </c>
      <c r="N92">
        <v>2.137</v>
      </c>
    </row>
    <row r="93" spans="1:14" x14ac:dyDescent="0.2">
      <c r="A93" t="s">
        <v>16</v>
      </c>
      <c r="B93" t="str">
        <f>VLOOKUP(A93,[1]Sheet1!$A$2:$B$205,2,)</f>
        <v>Amphidinium carterae</v>
      </c>
      <c r="C93">
        <v>6</v>
      </c>
      <c r="D93" t="s">
        <v>15</v>
      </c>
      <c r="E93">
        <v>6.3479999999999999</v>
      </c>
      <c r="F93">
        <v>10.02</v>
      </c>
      <c r="G93">
        <v>0.36699999999999999</v>
      </c>
      <c r="H93">
        <f>N93*100</f>
        <v>181.29999999999998</v>
      </c>
      <c r="I93">
        <v>4298</v>
      </c>
      <c r="J93">
        <f>VLOOKUP(C93,[1]Sheet1!$C$2:$H$188,3,)</f>
        <v>5.0070470000000002E-8</v>
      </c>
      <c r="K93">
        <f>VLOOKUP(C93,[1]Sheet1!$C$2:$H$188,4,FALSE)</f>
        <v>7.3004183319594196</v>
      </c>
      <c r="L93">
        <f>VLOOKUP(C93,[1]Sheet1!$C$2:$H$188,5,FALSE)</f>
        <v>6.6728000000000004E-14</v>
      </c>
      <c r="M93">
        <f>VLOOKUP(C93,[1]Sheet1!$C$2:$H$188,6,FALSE)</f>
        <v>13.175691891813106</v>
      </c>
      <c r="N93">
        <v>1.8129999999999999</v>
      </c>
    </row>
    <row r="94" spans="1:14" x14ac:dyDescent="0.2">
      <c r="A94" t="s">
        <v>16</v>
      </c>
      <c r="B94" t="str">
        <f>VLOOKUP(A94,[1]Sheet1!$A$2:$B$205,2,)</f>
        <v>Amphidinium carterae</v>
      </c>
      <c r="C94">
        <v>7</v>
      </c>
      <c r="D94" t="s">
        <v>12</v>
      </c>
      <c r="E94">
        <v>7.8789999999999996</v>
      </c>
      <c r="F94">
        <v>12.46</v>
      </c>
      <c r="G94">
        <v>0.36799999999999999</v>
      </c>
      <c r="H94">
        <f>N94*100</f>
        <v>332</v>
      </c>
      <c r="I94">
        <v>5456</v>
      </c>
      <c r="J94">
        <f>VLOOKUP(C94,[1]Sheet1!$C$2:$H$188,3,)</f>
        <v>7.0070470000000002E-8</v>
      </c>
      <c r="K94">
        <f>VLOOKUP(C94,[1]Sheet1!$C$2:$H$188,4,FALSE)</f>
        <v>7.1544649694520226</v>
      </c>
      <c r="L94">
        <f>VLOOKUP(C94,[1]Sheet1!$C$2:$H$188,5,FALSE)</f>
        <v>9.3399999999999998E-14</v>
      </c>
      <c r="M94">
        <f>VLOOKUP(C94,[1]Sheet1!$C$2:$H$188,6,FALSE)</f>
        <v>13.029653123769906</v>
      </c>
      <c r="N94">
        <v>3.32</v>
      </c>
    </row>
    <row r="95" spans="1:14" x14ac:dyDescent="0.2">
      <c r="A95" t="s">
        <v>16</v>
      </c>
      <c r="B95" t="str">
        <f>VLOOKUP(A95,[1]Sheet1!$A$2:$B$205,2,)</f>
        <v>Amphidinium carterae</v>
      </c>
      <c r="C95">
        <v>7</v>
      </c>
      <c r="D95" t="s">
        <v>13</v>
      </c>
      <c r="E95">
        <v>7.0019999999999998</v>
      </c>
      <c r="F95">
        <v>11.41</v>
      </c>
      <c r="G95">
        <v>0.38600000000000001</v>
      </c>
      <c r="H95">
        <f>N95*100</f>
        <v>246.60000000000002</v>
      </c>
      <c r="I95">
        <v>5987</v>
      </c>
      <c r="J95">
        <f>VLOOKUP(C95,[1]Sheet1!$C$2:$H$188,3,)</f>
        <v>7.0070470000000002E-8</v>
      </c>
      <c r="K95">
        <f>VLOOKUP(C95,[1]Sheet1!$C$2:$H$188,4,FALSE)</f>
        <v>7.1544649694520226</v>
      </c>
      <c r="L95">
        <f>VLOOKUP(C95,[1]Sheet1!$C$2:$H$188,5,FALSE)</f>
        <v>9.3399999999999998E-14</v>
      </c>
      <c r="M95">
        <f>VLOOKUP(C95,[1]Sheet1!$C$2:$H$188,6,FALSE)</f>
        <v>13.029653123769906</v>
      </c>
      <c r="N95">
        <v>2.4660000000000002</v>
      </c>
    </row>
    <row r="96" spans="1:14" x14ac:dyDescent="0.2">
      <c r="A96" t="s">
        <v>16</v>
      </c>
      <c r="B96" t="str">
        <f>VLOOKUP(A96,[1]Sheet1!$A$2:$B$205,2,)</f>
        <v>Amphidinium carterae</v>
      </c>
      <c r="C96">
        <v>7</v>
      </c>
      <c r="D96" t="s">
        <v>14</v>
      </c>
      <c r="E96">
        <v>5.7869999999999999</v>
      </c>
      <c r="F96">
        <v>9.2550000000000008</v>
      </c>
      <c r="G96">
        <v>0.375</v>
      </c>
      <c r="H96">
        <f>N96*100</f>
        <v>227.1</v>
      </c>
      <c r="I96">
        <v>3818</v>
      </c>
      <c r="J96">
        <f>VLOOKUP(C96,[1]Sheet1!$C$2:$H$188,3,)</f>
        <v>7.0070470000000002E-8</v>
      </c>
      <c r="K96">
        <f>VLOOKUP(C96,[1]Sheet1!$C$2:$H$188,4,FALSE)</f>
        <v>7.1544649694520226</v>
      </c>
      <c r="L96">
        <f>VLOOKUP(C96,[1]Sheet1!$C$2:$H$188,5,FALSE)</f>
        <v>9.3399999999999998E-14</v>
      </c>
      <c r="M96">
        <f>VLOOKUP(C96,[1]Sheet1!$C$2:$H$188,6,FALSE)</f>
        <v>13.029653123769906</v>
      </c>
      <c r="N96">
        <v>2.2709999999999999</v>
      </c>
    </row>
    <row r="97" spans="1:14" x14ac:dyDescent="0.2">
      <c r="A97" t="s">
        <v>16</v>
      </c>
      <c r="B97" t="str">
        <f>VLOOKUP(A97,[1]Sheet1!$A$2:$B$205,2,)</f>
        <v>Amphidinium carterae</v>
      </c>
      <c r="C97">
        <v>7</v>
      </c>
      <c r="D97" t="s">
        <v>15</v>
      </c>
      <c r="E97">
        <v>5.7859999999999996</v>
      </c>
      <c r="F97">
        <v>9.2929999999999993</v>
      </c>
      <c r="G97">
        <v>0.377</v>
      </c>
      <c r="H97">
        <f>N97*100</f>
        <v>197.10000000000002</v>
      </c>
      <c r="I97">
        <v>4592</v>
      </c>
      <c r="J97">
        <f>VLOOKUP(C97,[1]Sheet1!$C$2:$H$188,3,)</f>
        <v>7.0070470000000002E-8</v>
      </c>
      <c r="K97">
        <f>VLOOKUP(C97,[1]Sheet1!$C$2:$H$188,4,FALSE)</f>
        <v>7.1544649694520226</v>
      </c>
      <c r="L97">
        <f>VLOOKUP(C97,[1]Sheet1!$C$2:$H$188,5,FALSE)</f>
        <v>9.3399999999999998E-14</v>
      </c>
      <c r="M97">
        <f>VLOOKUP(C97,[1]Sheet1!$C$2:$H$188,6,FALSE)</f>
        <v>13.029653123769906</v>
      </c>
      <c r="N97">
        <v>1.9710000000000001</v>
      </c>
    </row>
    <row r="98" spans="1:14" x14ac:dyDescent="0.2">
      <c r="A98" t="s">
        <v>16</v>
      </c>
      <c r="B98" t="str">
        <f>VLOOKUP(A98,[1]Sheet1!$A$2:$B$205,2,)</f>
        <v>Amphidinium carterae</v>
      </c>
      <c r="C98">
        <v>8</v>
      </c>
      <c r="D98" t="s">
        <v>12</v>
      </c>
      <c r="E98">
        <v>7.0659999999999998</v>
      </c>
      <c r="F98">
        <v>11.65</v>
      </c>
      <c r="G98">
        <v>0.39400000000000002</v>
      </c>
      <c r="H98">
        <f>N98*100</f>
        <v>330.2</v>
      </c>
      <c r="I98">
        <v>5597</v>
      </c>
      <c r="J98">
        <f>VLOOKUP(C98,[1]Sheet1!$C$2:$H$188,3,)</f>
        <v>1.0007047000000001E-7</v>
      </c>
      <c r="K98">
        <f>VLOOKUP(C98,[1]Sheet1!$C$2:$H$188,4,FALSE)</f>
        <v>6.9996940604637423</v>
      </c>
      <c r="L98">
        <f>VLOOKUP(C98,[1]Sheet1!$C$2:$H$188,5,FALSE)</f>
        <v>1.3342999999999999E-13</v>
      </c>
      <c r="M98">
        <f>VLOOKUP(C98,[1]Sheet1!$C$2:$H$188,6,FALSE)</f>
        <v>12.874746513975202</v>
      </c>
      <c r="N98">
        <v>3.302</v>
      </c>
    </row>
    <row r="99" spans="1:14" x14ac:dyDescent="0.2">
      <c r="A99" t="s">
        <v>16</v>
      </c>
      <c r="B99" t="str">
        <f>VLOOKUP(A99,[1]Sheet1!$A$2:$B$205,2,)</f>
        <v>Amphidinium carterae</v>
      </c>
      <c r="C99">
        <v>8</v>
      </c>
      <c r="D99" t="s">
        <v>13</v>
      </c>
      <c r="E99">
        <v>6.4169999999999998</v>
      </c>
      <c r="F99">
        <v>10.57</v>
      </c>
      <c r="G99">
        <v>0.39300000000000002</v>
      </c>
      <c r="H99">
        <f>N99*100</f>
        <v>257.60000000000002</v>
      </c>
      <c r="I99">
        <v>6026</v>
      </c>
      <c r="J99">
        <f>VLOOKUP(C99,[1]Sheet1!$C$2:$H$188,3,)</f>
        <v>1.0007047000000001E-7</v>
      </c>
      <c r="K99">
        <f>VLOOKUP(C99,[1]Sheet1!$C$2:$H$188,4,FALSE)</f>
        <v>6.9996940604637423</v>
      </c>
      <c r="L99">
        <f>VLOOKUP(C99,[1]Sheet1!$C$2:$H$188,5,FALSE)</f>
        <v>1.3342999999999999E-13</v>
      </c>
      <c r="M99">
        <f>VLOOKUP(C99,[1]Sheet1!$C$2:$H$188,6,FALSE)</f>
        <v>12.874746513975202</v>
      </c>
      <c r="N99">
        <v>2.5760000000000001</v>
      </c>
    </row>
    <row r="100" spans="1:14" x14ac:dyDescent="0.2">
      <c r="A100" t="s">
        <v>16</v>
      </c>
      <c r="B100" t="str">
        <f>VLOOKUP(A100,[1]Sheet1!$A$2:$B$205,2,)</f>
        <v>Amphidinium carterae</v>
      </c>
      <c r="C100">
        <v>8</v>
      </c>
      <c r="D100" t="s">
        <v>14</v>
      </c>
      <c r="E100">
        <v>5.2880000000000003</v>
      </c>
      <c r="F100">
        <v>8.7219999999999995</v>
      </c>
      <c r="G100">
        <v>0.39400000000000002</v>
      </c>
      <c r="H100">
        <f>N100*100</f>
        <v>217</v>
      </c>
      <c r="I100">
        <v>4208</v>
      </c>
      <c r="J100">
        <f>VLOOKUP(C100,[1]Sheet1!$C$2:$H$188,3,)</f>
        <v>1.0007047000000001E-7</v>
      </c>
      <c r="K100">
        <f>VLOOKUP(C100,[1]Sheet1!$C$2:$H$188,4,FALSE)</f>
        <v>6.9996940604637423</v>
      </c>
      <c r="L100">
        <f>VLOOKUP(C100,[1]Sheet1!$C$2:$H$188,5,FALSE)</f>
        <v>1.3342999999999999E-13</v>
      </c>
      <c r="M100">
        <f>VLOOKUP(C100,[1]Sheet1!$C$2:$H$188,6,FALSE)</f>
        <v>12.874746513975202</v>
      </c>
      <c r="N100">
        <v>2.17</v>
      </c>
    </row>
    <row r="101" spans="1:14" x14ac:dyDescent="0.2">
      <c r="A101" t="s">
        <v>16</v>
      </c>
      <c r="B101" t="str">
        <f>VLOOKUP(A101,[1]Sheet1!$A$2:$B$205,2,)</f>
        <v>Amphidinium carterae</v>
      </c>
      <c r="C101">
        <v>8</v>
      </c>
      <c r="D101" t="s">
        <v>15</v>
      </c>
      <c r="E101">
        <v>5.2729999999999997</v>
      </c>
      <c r="F101">
        <v>8.75</v>
      </c>
      <c r="G101">
        <v>0.39700000000000002</v>
      </c>
      <c r="H101">
        <f>N101*100</f>
        <v>190.5</v>
      </c>
      <c r="I101">
        <v>4912</v>
      </c>
      <c r="J101">
        <f>VLOOKUP(C101,[1]Sheet1!$C$2:$H$188,3,)</f>
        <v>1.0007047000000001E-7</v>
      </c>
      <c r="K101">
        <f>VLOOKUP(C101,[1]Sheet1!$C$2:$H$188,4,FALSE)</f>
        <v>6.9996940604637423</v>
      </c>
      <c r="L101">
        <f>VLOOKUP(C101,[1]Sheet1!$C$2:$H$188,5,FALSE)</f>
        <v>1.3342999999999999E-13</v>
      </c>
      <c r="M101">
        <f>VLOOKUP(C101,[1]Sheet1!$C$2:$H$188,6,FALSE)</f>
        <v>12.874746513975202</v>
      </c>
      <c r="N101">
        <v>1.905</v>
      </c>
    </row>
    <row r="102" spans="1:14" x14ac:dyDescent="0.2">
      <c r="A102" t="s">
        <v>16</v>
      </c>
      <c r="B102" t="str">
        <f>VLOOKUP(A102,[1]Sheet1!$A$2:$B$205,2,)</f>
        <v>Amphidinium carterae</v>
      </c>
      <c r="C102">
        <v>9</v>
      </c>
      <c r="D102" t="s">
        <v>12</v>
      </c>
      <c r="E102">
        <v>14.9</v>
      </c>
      <c r="F102">
        <v>24.17</v>
      </c>
      <c r="G102">
        <v>0.38400000000000001</v>
      </c>
      <c r="H102">
        <f>N102*100</f>
        <v>332.7</v>
      </c>
      <c r="I102">
        <v>5040</v>
      </c>
      <c r="J102">
        <f>VLOOKUP(C102,[1]Sheet1!$C$2:$H$188,3,)</f>
        <v>1.5007047000000003E-7</v>
      </c>
      <c r="K102">
        <f>VLOOKUP(C102,[1]Sheet1!$C$2:$H$188,4,FALSE)</f>
        <v>6.8237047573087253</v>
      </c>
      <c r="L102">
        <f>VLOOKUP(C102,[1]Sheet1!$C$2:$H$188,5,FALSE)</f>
        <v>2.002E-13</v>
      </c>
      <c r="M102">
        <f>VLOOKUP(C102,[1]Sheet1!$C$2:$H$188,6,FALSE)</f>
        <v>12.6985359268567</v>
      </c>
      <c r="N102">
        <v>3.327</v>
      </c>
    </row>
    <row r="103" spans="1:14" x14ac:dyDescent="0.2">
      <c r="A103" t="s">
        <v>16</v>
      </c>
      <c r="B103" t="str">
        <f>VLOOKUP(A103,[1]Sheet1!$A$2:$B$205,2,)</f>
        <v>Amphidinium carterae</v>
      </c>
      <c r="C103">
        <v>9</v>
      </c>
      <c r="D103" t="s">
        <v>13</v>
      </c>
      <c r="E103">
        <v>13.16</v>
      </c>
      <c r="F103">
        <v>22.13</v>
      </c>
      <c r="G103">
        <v>0.40500000000000003</v>
      </c>
      <c r="H103">
        <f>N103*100</f>
        <v>251.29999999999998</v>
      </c>
      <c r="I103">
        <v>5187</v>
      </c>
      <c r="J103">
        <f>VLOOKUP(C103,[1]Sheet1!$C$2:$H$188,3,)</f>
        <v>1.5007047000000003E-7</v>
      </c>
      <c r="K103">
        <f>VLOOKUP(C103,[1]Sheet1!$C$2:$H$188,4,FALSE)</f>
        <v>6.8237047573087253</v>
      </c>
      <c r="L103">
        <f>VLOOKUP(C103,[1]Sheet1!$C$2:$H$188,5,FALSE)</f>
        <v>2.002E-13</v>
      </c>
      <c r="M103">
        <f>VLOOKUP(C103,[1]Sheet1!$C$2:$H$188,6,FALSE)</f>
        <v>12.6985359268567</v>
      </c>
      <c r="N103">
        <v>2.5129999999999999</v>
      </c>
    </row>
    <row r="104" spans="1:14" x14ac:dyDescent="0.2">
      <c r="A104" t="s">
        <v>16</v>
      </c>
      <c r="B104" t="str">
        <f>VLOOKUP(A104,[1]Sheet1!$A$2:$B$205,2,)</f>
        <v>Amphidinium carterae</v>
      </c>
      <c r="C104">
        <v>9</v>
      </c>
      <c r="D104" t="s">
        <v>14</v>
      </c>
      <c r="E104">
        <v>10.81</v>
      </c>
      <c r="F104">
        <v>17.91</v>
      </c>
      <c r="G104">
        <v>0.39600000000000002</v>
      </c>
      <c r="H104">
        <f>N104*100</f>
        <v>221.4</v>
      </c>
      <c r="I104">
        <v>3869</v>
      </c>
      <c r="J104">
        <f>VLOOKUP(C104,[1]Sheet1!$C$2:$H$188,3,)</f>
        <v>1.5007047000000003E-7</v>
      </c>
      <c r="K104">
        <f>VLOOKUP(C104,[1]Sheet1!$C$2:$H$188,4,FALSE)</f>
        <v>6.8237047573087253</v>
      </c>
      <c r="L104">
        <f>VLOOKUP(C104,[1]Sheet1!$C$2:$H$188,5,FALSE)</f>
        <v>2.002E-13</v>
      </c>
      <c r="M104">
        <f>VLOOKUP(C104,[1]Sheet1!$C$2:$H$188,6,FALSE)</f>
        <v>12.6985359268567</v>
      </c>
      <c r="N104">
        <v>2.214</v>
      </c>
    </row>
    <row r="105" spans="1:14" x14ac:dyDescent="0.2">
      <c r="A105" t="s">
        <v>16</v>
      </c>
      <c r="B105" t="str">
        <f>VLOOKUP(A105,[1]Sheet1!$A$2:$B$205,2,)</f>
        <v>Amphidinium carterae</v>
      </c>
      <c r="C105">
        <v>9</v>
      </c>
      <c r="D105" t="s">
        <v>15</v>
      </c>
      <c r="E105">
        <v>10.79</v>
      </c>
      <c r="F105">
        <v>17.95</v>
      </c>
      <c r="G105">
        <v>0.39900000000000002</v>
      </c>
      <c r="H105">
        <f>N105*100</f>
        <v>192.79999999999998</v>
      </c>
      <c r="I105">
        <v>4451</v>
      </c>
      <c r="J105">
        <f>VLOOKUP(C105,[1]Sheet1!$C$2:$H$188,3,)</f>
        <v>1.5007047000000003E-7</v>
      </c>
      <c r="K105">
        <f>VLOOKUP(C105,[1]Sheet1!$C$2:$H$188,4,FALSE)</f>
        <v>6.8237047573087253</v>
      </c>
      <c r="L105">
        <f>VLOOKUP(C105,[1]Sheet1!$C$2:$H$188,5,FALSE)</f>
        <v>2.002E-13</v>
      </c>
      <c r="M105">
        <f>VLOOKUP(C105,[1]Sheet1!$C$2:$H$188,6,FALSE)</f>
        <v>12.6985359268567</v>
      </c>
      <c r="N105">
        <v>1.9279999999999999</v>
      </c>
    </row>
    <row r="106" spans="1:14" x14ac:dyDescent="0.2">
      <c r="A106" t="s">
        <v>16</v>
      </c>
      <c r="B106" t="str">
        <f>VLOOKUP(A106,[1]Sheet1!$A$2:$B$205,2,)</f>
        <v>Amphidinium carterae</v>
      </c>
      <c r="C106">
        <v>10</v>
      </c>
      <c r="D106" t="s">
        <v>12</v>
      </c>
      <c r="E106">
        <v>5.7960000000000003</v>
      </c>
      <c r="F106">
        <v>8.6270000000000007</v>
      </c>
      <c r="G106">
        <v>0.32800000000000001</v>
      </c>
      <c r="H106">
        <f>N106*100</f>
        <v>336.7</v>
      </c>
      <c r="I106">
        <v>5066</v>
      </c>
      <c r="J106">
        <f>VLOOKUP(C106,[1]Sheet1!$C$2:$H$188,3,)</f>
        <v>2.0007047000000003E-7</v>
      </c>
      <c r="K106">
        <f>VLOOKUP(C106,[1]Sheet1!$C$2:$H$188,4,FALSE)</f>
        <v>6.698817007627933</v>
      </c>
      <c r="L106">
        <f>VLOOKUP(C106,[1]Sheet1!$C$2:$H$188,5,FALSE)</f>
        <v>2.6703999999999999E-13</v>
      </c>
      <c r="M106">
        <f>VLOOKUP(C106,[1]Sheet1!$C$2:$H$188,6,FALSE)</f>
        <v>12.573423680664829</v>
      </c>
      <c r="N106">
        <v>3.367</v>
      </c>
    </row>
    <row r="107" spans="1:14" x14ac:dyDescent="0.2">
      <c r="A107" t="s">
        <v>16</v>
      </c>
      <c r="B107" t="str">
        <f>VLOOKUP(A107,[1]Sheet1!$A$2:$B$205,2,)</f>
        <v>Amphidinium carterae</v>
      </c>
      <c r="C107">
        <v>10</v>
      </c>
      <c r="D107" t="s">
        <v>13</v>
      </c>
      <c r="E107">
        <v>5.1909999999999998</v>
      </c>
      <c r="F107">
        <v>7.8179999999999996</v>
      </c>
      <c r="G107">
        <v>0.33600000000000002</v>
      </c>
      <c r="H107">
        <f>N107*100</f>
        <v>253.39999999999998</v>
      </c>
      <c r="I107">
        <v>5379</v>
      </c>
      <c r="J107">
        <f>VLOOKUP(C107,[1]Sheet1!$C$2:$H$188,3,)</f>
        <v>2.0007047000000003E-7</v>
      </c>
      <c r="K107">
        <f>VLOOKUP(C107,[1]Sheet1!$C$2:$H$188,4,FALSE)</f>
        <v>6.698817007627933</v>
      </c>
      <c r="L107">
        <f>VLOOKUP(C107,[1]Sheet1!$C$2:$H$188,5,FALSE)</f>
        <v>2.6703999999999999E-13</v>
      </c>
      <c r="M107">
        <f>VLOOKUP(C107,[1]Sheet1!$C$2:$H$188,6,FALSE)</f>
        <v>12.573423680664829</v>
      </c>
      <c r="N107">
        <v>2.5339999999999998</v>
      </c>
    </row>
    <row r="108" spans="1:14" x14ac:dyDescent="0.2">
      <c r="A108" t="s">
        <v>16</v>
      </c>
      <c r="B108" t="str">
        <f>VLOOKUP(A108,[1]Sheet1!$A$2:$B$205,2,)</f>
        <v>Amphidinium carterae</v>
      </c>
      <c r="C108">
        <v>10</v>
      </c>
      <c r="D108" t="s">
        <v>14</v>
      </c>
      <c r="E108">
        <v>4.3339999999999996</v>
      </c>
      <c r="F108">
        <v>6.476</v>
      </c>
      <c r="G108">
        <v>0.33100000000000002</v>
      </c>
      <c r="H108">
        <f>N108*100</f>
        <v>224.9</v>
      </c>
      <c r="I108">
        <v>5296</v>
      </c>
      <c r="J108">
        <f>VLOOKUP(C108,[1]Sheet1!$C$2:$H$188,3,)</f>
        <v>2.0007047000000003E-7</v>
      </c>
      <c r="K108">
        <f>VLOOKUP(C108,[1]Sheet1!$C$2:$H$188,4,FALSE)</f>
        <v>6.698817007627933</v>
      </c>
      <c r="L108">
        <f>VLOOKUP(C108,[1]Sheet1!$C$2:$H$188,5,FALSE)</f>
        <v>2.6703999999999999E-13</v>
      </c>
      <c r="M108">
        <f>VLOOKUP(C108,[1]Sheet1!$C$2:$H$188,6,FALSE)</f>
        <v>12.573423680664829</v>
      </c>
      <c r="N108">
        <v>2.2490000000000001</v>
      </c>
    </row>
    <row r="109" spans="1:14" x14ac:dyDescent="0.2">
      <c r="A109" t="s">
        <v>16</v>
      </c>
      <c r="B109" t="str">
        <f>VLOOKUP(A109,[1]Sheet1!$A$2:$B$205,2,)</f>
        <v>Amphidinium carterae</v>
      </c>
      <c r="C109">
        <v>10</v>
      </c>
      <c r="D109" t="s">
        <v>15</v>
      </c>
      <c r="E109">
        <v>4.2859999999999996</v>
      </c>
      <c r="F109">
        <v>6.4589999999999996</v>
      </c>
      <c r="G109">
        <v>0.33600000000000002</v>
      </c>
      <c r="H109">
        <f>N109*100</f>
        <v>194.9</v>
      </c>
      <c r="I109">
        <v>5917</v>
      </c>
      <c r="J109">
        <f>VLOOKUP(C109,[1]Sheet1!$C$2:$H$188,3,)</f>
        <v>2.0007047000000003E-7</v>
      </c>
      <c r="K109">
        <f>VLOOKUP(C109,[1]Sheet1!$C$2:$H$188,4,FALSE)</f>
        <v>6.698817007627933</v>
      </c>
      <c r="L109">
        <f>VLOOKUP(C109,[1]Sheet1!$C$2:$H$188,5,FALSE)</f>
        <v>2.6703999999999999E-13</v>
      </c>
      <c r="M109">
        <f>VLOOKUP(C109,[1]Sheet1!$C$2:$H$188,6,FALSE)</f>
        <v>12.573423680664829</v>
      </c>
      <c r="N109">
        <v>1.9490000000000001</v>
      </c>
    </row>
    <row r="110" spans="1:14" x14ac:dyDescent="0.2">
      <c r="A110" t="s">
        <v>16</v>
      </c>
      <c r="B110" t="str">
        <f>VLOOKUP(A110,[1]Sheet1!$A$2:$B$205,2,)</f>
        <v>Amphidinium carterae</v>
      </c>
      <c r="C110">
        <v>11</v>
      </c>
      <c r="D110" t="s">
        <v>12</v>
      </c>
      <c r="E110">
        <v>8.0129999999999999</v>
      </c>
      <c r="F110">
        <v>12.67</v>
      </c>
      <c r="G110">
        <v>0.36699999999999999</v>
      </c>
      <c r="H110">
        <f>N110*100</f>
        <v>332.7</v>
      </c>
      <c r="I110">
        <v>5750</v>
      </c>
      <c r="J110">
        <f>VLOOKUP(C110,[1]Sheet1!$C$2:$H$188,3,)</f>
        <v>3.0007047000000002E-7</v>
      </c>
      <c r="K110">
        <f>VLOOKUP(C110,[1]Sheet1!$C$2:$H$188,4,FALSE)</f>
        <v>6.5227767414864148</v>
      </c>
      <c r="L110">
        <f>VLOOKUP(C110,[1]Sheet1!$C$2:$H$188,5,FALSE)</f>
        <v>4.0092000000000002E-13</v>
      </c>
      <c r="M110">
        <f>VLOOKUP(C110,[1]Sheet1!$C$2:$H$188,6,FALSE)</f>
        <v>12.396942278314244</v>
      </c>
      <c r="N110">
        <v>3.327</v>
      </c>
    </row>
    <row r="111" spans="1:14" x14ac:dyDescent="0.2">
      <c r="A111" t="s">
        <v>16</v>
      </c>
      <c r="B111" t="str">
        <f>VLOOKUP(A111,[1]Sheet1!$A$2:$B$205,2,)</f>
        <v>Amphidinium carterae</v>
      </c>
      <c r="C111">
        <v>11</v>
      </c>
      <c r="D111" t="s">
        <v>13</v>
      </c>
      <c r="E111">
        <v>7.2830000000000004</v>
      </c>
      <c r="F111">
        <v>11.52</v>
      </c>
      <c r="G111">
        <v>0.36799999999999999</v>
      </c>
      <c r="H111">
        <f>N111*100</f>
        <v>253.2</v>
      </c>
      <c r="I111">
        <v>6333</v>
      </c>
      <c r="J111">
        <f>VLOOKUP(C111,[1]Sheet1!$C$2:$H$188,3,)</f>
        <v>3.0007047000000002E-7</v>
      </c>
      <c r="K111">
        <f>VLOOKUP(C111,[1]Sheet1!$C$2:$H$188,4,FALSE)</f>
        <v>6.5227767414864148</v>
      </c>
      <c r="L111">
        <f>VLOOKUP(C111,[1]Sheet1!$C$2:$H$188,5,FALSE)</f>
        <v>4.0092000000000002E-13</v>
      </c>
      <c r="M111">
        <f>VLOOKUP(C111,[1]Sheet1!$C$2:$H$188,6,FALSE)</f>
        <v>12.396942278314244</v>
      </c>
      <c r="N111">
        <v>2.532</v>
      </c>
    </row>
    <row r="112" spans="1:14" x14ac:dyDescent="0.2">
      <c r="A112" t="s">
        <v>16</v>
      </c>
      <c r="B112" t="str">
        <f>VLOOKUP(A112,[1]Sheet1!$A$2:$B$205,2,)</f>
        <v>Amphidinium carterae</v>
      </c>
      <c r="C112">
        <v>11</v>
      </c>
      <c r="D112" t="s">
        <v>14</v>
      </c>
      <c r="E112">
        <v>5.915</v>
      </c>
      <c r="F112">
        <v>9.4049999999999994</v>
      </c>
      <c r="G112">
        <v>0.371</v>
      </c>
      <c r="H112">
        <f>N112*100</f>
        <v>224.9</v>
      </c>
      <c r="I112">
        <v>4208</v>
      </c>
      <c r="J112">
        <f>VLOOKUP(C112,[1]Sheet1!$C$2:$H$188,3,)</f>
        <v>3.0007047000000002E-7</v>
      </c>
      <c r="K112">
        <f>VLOOKUP(C112,[1]Sheet1!$C$2:$H$188,4,FALSE)</f>
        <v>6.5227767414864148</v>
      </c>
      <c r="L112">
        <f>VLOOKUP(C112,[1]Sheet1!$C$2:$H$188,5,FALSE)</f>
        <v>4.0092000000000002E-13</v>
      </c>
      <c r="M112">
        <f>VLOOKUP(C112,[1]Sheet1!$C$2:$H$188,6,FALSE)</f>
        <v>12.396942278314244</v>
      </c>
      <c r="N112">
        <v>2.2490000000000001</v>
      </c>
    </row>
    <row r="113" spans="1:14" x14ac:dyDescent="0.2">
      <c r="A113" t="s">
        <v>16</v>
      </c>
      <c r="B113" t="str">
        <f>VLOOKUP(A113,[1]Sheet1!$A$2:$B$205,2,)</f>
        <v>Amphidinium carterae</v>
      </c>
      <c r="C113">
        <v>11</v>
      </c>
      <c r="D113" t="s">
        <v>15</v>
      </c>
      <c r="E113">
        <v>5.95</v>
      </c>
      <c r="F113">
        <v>9.51</v>
      </c>
      <c r="G113">
        <v>0.374</v>
      </c>
      <c r="H113">
        <f>N113*100</f>
        <v>185.9</v>
      </c>
      <c r="I113">
        <v>5021</v>
      </c>
      <c r="J113">
        <f>VLOOKUP(C113,[1]Sheet1!$C$2:$H$188,3,)</f>
        <v>3.0007047000000002E-7</v>
      </c>
      <c r="K113">
        <f>VLOOKUP(C113,[1]Sheet1!$C$2:$H$188,4,FALSE)</f>
        <v>6.5227767414864148</v>
      </c>
      <c r="L113">
        <f>VLOOKUP(C113,[1]Sheet1!$C$2:$H$188,5,FALSE)</f>
        <v>4.0092000000000002E-13</v>
      </c>
      <c r="M113">
        <f>VLOOKUP(C113,[1]Sheet1!$C$2:$H$188,6,FALSE)</f>
        <v>12.396942278314244</v>
      </c>
      <c r="N113">
        <v>1.859</v>
      </c>
    </row>
    <row r="114" spans="1:14" x14ac:dyDescent="0.2">
      <c r="A114" t="s">
        <v>16</v>
      </c>
      <c r="B114" t="str">
        <f>VLOOKUP(A114,[1]Sheet1!$A$2:$B$205,2,)</f>
        <v>Amphidinium carterae</v>
      </c>
      <c r="C114">
        <v>12</v>
      </c>
      <c r="D114" t="s">
        <v>12</v>
      </c>
      <c r="E114">
        <v>6.9370000000000003</v>
      </c>
      <c r="F114">
        <v>10.96</v>
      </c>
      <c r="G114">
        <v>0.36699999999999999</v>
      </c>
      <c r="H114">
        <f>N114*100</f>
        <v>340.3</v>
      </c>
      <c r="I114">
        <v>5040</v>
      </c>
      <c r="J114">
        <f>VLOOKUP(C114,[1]Sheet1!$C$2:$H$188,3,)</f>
        <v>4.0007047000000002E-7</v>
      </c>
      <c r="K114">
        <f>VLOOKUP(C114,[1]Sheet1!$C$2:$H$188,4,FALSE)</f>
        <v>6.3978635035806324</v>
      </c>
      <c r="L114">
        <f>VLOOKUP(C114,[1]Sheet1!$C$2:$H$188,5,FALSE)</f>
        <v>5.3507999999999998E-13</v>
      </c>
      <c r="M114">
        <f>VLOOKUP(C114,[1]Sheet1!$C$2:$H$188,6,FALSE)</f>
        <v>12.271581281602767</v>
      </c>
      <c r="N114">
        <v>3.403</v>
      </c>
    </row>
    <row r="115" spans="1:14" x14ac:dyDescent="0.2">
      <c r="A115" t="s">
        <v>16</v>
      </c>
      <c r="B115" t="str">
        <f>VLOOKUP(A115,[1]Sheet1!$A$2:$B$205,2,)</f>
        <v>Amphidinium carterae</v>
      </c>
      <c r="C115">
        <v>12</v>
      </c>
      <c r="D115" t="s">
        <v>13</v>
      </c>
      <c r="E115">
        <v>6.2009999999999996</v>
      </c>
      <c r="F115">
        <v>10.06</v>
      </c>
      <c r="G115">
        <v>0.38400000000000001</v>
      </c>
      <c r="H115">
        <f>N115*100</f>
        <v>247.5</v>
      </c>
      <c r="I115">
        <v>5245</v>
      </c>
      <c r="J115">
        <f>VLOOKUP(C115,[1]Sheet1!$C$2:$H$188,3,)</f>
        <v>4.0007047000000002E-7</v>
      </c>
      <c r="K115">
        <f>VLOOKUP(C115,[1]Sheet1!$C$2:$H$188,4,FALSE)</f>
        <v>6.3978635035806324</v>
      </c>
      <c r="L115">
        <f>VLOOKUP(C115,[1]Sheet1!$C$2:$H$188,5,FALSE)</f>
        <v>5.3507999999999998E-13</v>
      </c>
      <c r="M115">
        <f>VLOOKUP(C115,[1]Sheet1!$C$2:$H$188,6,FALSE)</f>
        <v>12.271581281602767</v>
      </c>
      <c r="N115">
        <v>2.4750000000000001</v>
      </c>
    </row>
    <row r="116" spans="1:14" x14ac:dyDescent="0.2">
      <c r="A116" t="s">
        <v>16</v>
      </c>
      <c r="B116" t="str">
        <f>VLOOKUP(A116,[1]Sheet1!$A$2:$B$205,2,)</f>
        <v>Amphidinium carterae</v>
      </c>
      <c r="C116">
        <v>12</v>
      </c>
      <c r="D116" t="s">
        <v>14</v>
      </c>
      <c r="E116">
        <v>5.2009999999999996</v>
      </c>
      <c r="F116">
        <v>8.2349999999999994</v>
      </c>
      <c r="G116">
        <v>0.36799999999999999</v>
      </c>
      <c r="H116">
        <f>N116*100</f>
        <v>219.1</v>
      </c>
      <c r="I116">
        <v>3651</v>
      </c>
      <c r="J116">
        <f>VLOOKUP(C116,[1]Sheet1!$C$2:$H$188,3,)</f>
        <v>4.0007047000000002E-7</v>
      </c>
      <c r="K116">
        <f>VLOOKUP(C116,[1]Sheet1!$C$2:$H$188,4,FALSE)</f>
        <v>6.3978635035806324</v>
      </c>
      <c r="L116">
        <f>VLOOKUP(C116,[1]Sheet1!$C$2:$H$188,5,FALSE)</f>
        <v>5.3507999999999998E-13</v>
      </c>
      <c r="M116">
        <f>VLOOKUP(C116,[1]Sheet1!$C$2:$H$188,6,FALSE)</f>
        <v>12.271581281602767</v>
      </c>
      <c r="N116">
        <v>2.1909999999999998</v>
      </c>
    </row>
    <row r="117" spans="1:14" x14ac:dyDescent="0.2">
      <c r="A117" t="s">
        <v>16</v>
      </c>
      <c r="B117" t="str">
        <f>VLOOKUP(A117,[1]Sheet1!$A$2:$B$205,2,)</f>
        <v>Amphidinium carterae</v>
      </c>
      <c r="C117">
        <v>12</v>
      </c>
      <c r="D117" t="s">
        <v>15</v>
      </c>
      <c r="E117">
        <v>5.1980000000000004</v>
      </c>
      <c r="F117">
        <v>8.3089999999999993</v>
      </c>
      <c r="G117">
        <v>0.374</v>
      </c>
      <c r="H117">
        <f>N117*100</f>
        <v>185.60000000000002</v>
      </c>
      <c r="I117">
        <v>4541</v>
      </c>
      <c r="J117">
        <f>VLOOKUP(C117,[1]Sheet1!$C$2:$H$188,3,)</f>
        <v>4.0007047000000002E-7</v>
      </c>
      <c r="K117">
        <f>VLOOKUP(C117,[1]Sheet1!$C$2:$H$188,4,FALSE)</f>
        <v>6.3978635035806324</v>
      </c>
      <c r="L117">
        <f>VLOOKUP(C117,[1]Sheet1!$C$2:$H$188,5,FALSE)</f>
        <v>5.3507999999999998E-13</v>
      </c>
      <c r="M117">
        <f>VLOOKUP(C117,[1]Sheet1!$C$2:$H$188,6,FALSE)</f>
        <v>12.271581281602767</v>
      </c>
      <c r="N117">
        <v>1.8560000000000001</v>
      </c>
    </row>
    <row r="118" spans="1:14" x14ac:dyDescent="0.2">
      <c r="A118" t="s">
        <v>16</v>
      </c>
      <c r="B118" t="str">
        <f>VLOOKUP(A118,[1]Sheet1!$A$2:$B$205,2,)</f>
        <v>Amphidinium carterae</v>
      </c>
      <c r="C118">
        <v>13</v>
      </c>
      <c r="D118" t="s">
        <v>12</v>
      </c>
      <c r="E118">
        <v>7.4169999999999998</v>
      </c>
      <c r="F118">
        <v>11.5</v>
      </c>
      <c r="G118">
        <v>0.35499999999999998</v>
      </c>
      <c r="H118">
        <f>N118*100</f>
        <v>330.1</v>
      </c>
      <c r="I118">
        <v>5123</v>
      </c>
      <c r="J118">
        <f>VLOOKUP(C118,[1]Sheet1!$C$2:$H$188,3,)</f>
        <v>5.0007047000000012E-7</v>
      </c>
      <c r="K118">
        <f>VLOOKUP(C118,[1]Sheet1!$C$2:$H$188,4,FALSE)</f>
        <v>6.3009687905127274</v>
      </c>
      <c r="L118">
        <f>VLOOKUP(C118,[1]Sheet1!$C$2:$H$188,5,FALSE)</f>
        <v>6.6951000000000004E-13</v>
      </c>
      <c r="M118">
        <f>VLOOKUP(C118,[1]Sheet1!$C$2:$H$188,6,FALSE)</f>
        <v>12.174242931852293</v>
      </c>
      <c r="N118">
        <v>3.3010000000000002</v>
      </c>
    </row>
    <row r="119" spans="1:14" x14ac:dyDescent="0.2">
      <c r="A119" t="s">
        <v>16</v>
      </c>
      <c r="B119" t="str">
        <f>VLOOKUP(A119,[1]Sheet1!$A$2:$B$205,2,)</f>
        <v>Amphidinium carterae</v>
      </c>
      <c r="C119">
        <v>13</v>
      </c>
      <c r="D119" t="s">
        <v>13</v>
      </c>
      <c r="E119">
        <v>6.6280000000000001</v>
      </c>
      <c r="F119">
        <v>10.4</v>
      </c>
      <c r="G119">
        <v>0.36299999999999999</v>
      </c>
      <c r="H119">
        <f>N119*100</f>
        <v>258.8</v>
      </c>
      <c r="I119">
        <v>5610</v>
      </c>
      <c r="J119">
        <f>VLOOKUP(C119,[1]Sheet1!$C$2:$H$188,3,)</f>
        <v>5.0007047000000012E-7</v>
      </c>
      <c r="K119">
        <f>VLOOKUP(C119,[1]Sheet1!$C$2:$H$188,4,FALSE)</f>
        <v>6.3009687905127274</v>
      </c>
      <c r="L119">
        <f>VLOOKUP(C119,[1]Sheet1!$C$2:$H$188,5,FALSE)</f>
        <v>6.6951000000000004E-13</v>
      </c>
      <c r="M119">
        <f>VLOOKUP(C119,[1]Sheet1!$C$2:$H$188,6,FALSE)</f>
        <v>12.174242931852293</v>
      </c>
      <c r="N119">
        <v>2.5880000000000001</v>
      </c>
    </row>
    <row r="120" spans="1:14" x14ac:dyDescent="0.2">
      <c r="A120" t="s">
        <v>16</v>
      </c>
      <c r="B120" t="str">
        <f>VLOOKUP(A120,[1]Sheet1!$A$2:$B$205,2,)</f>
        <v>Amphidinium carterae</v>
      </c>
      <c r="C120">
        <v>13</v>
      </c>
      <c r="D120" t="s">
        <v>14</v>
      </c>
      <c r="E120">
        <v>5.5970000000000004</v>
      </c>
      <c r="F120">
        <v>8.7240000000000002</v>
      </c>
      <c r="G120">
        <v>0.35799999999999998</v>
      </c>
      <c r="H120">
        <f>N120*100</f>
        <v>216.4</v>
      </c>
      <c r="I120">
        <v>3600</v>
      </c>
      <c r="J120">
        <f>VLOOKUP(C120,[1]Sheet1!$C$2:$H$188,3,)</f>
        <v>5.0007047000000012E-7</v>
      </c>
      <c r="K120">
        <f>VLOOKUP(C120,[1]Sheet1!$C$2:$H$188,4,FALSE)</f>
        <v>6.3009687905127274</v>
      </c>
      <c r="L120">
        <f>VLOOKUP(C120,[1]Sheet1!$C$2:$H$188,5,FALSE)</f>
        <v>6.6951000000000004E-13</v>
      </c>
      <c r="M120">
        <f>VLOOKUP(C120,[1]Sheet1!$C$2:$H$188,6,FALSE)</f>
        <v>12.174242931852293</v>
      </c>
      <c r="N120">
        <v>2.1640000000000001</v>
      </c>
    </row>
    <row r="121" spans="1:14" x14ac:dyDescent="0.2">
      <c r="A121" t="s">
        <v>16</v>
      </c>
      <c r="B121" t="str">
        <f>VLOOKUP(A121,[1]Sheet1!$A$2:$B$205,2,)</f>
        <v>Amphidinium carterae</v>
      </c>
      <c r="C121">
        <v>13</v>
      </c>
      <c r="D121" t="s">
        <v>15</v>
      </c>
      <c r="E121">
        <v>5.5410000000000004</v>
      </c>
      <c r="F121">
        <v>8.6969999999999992</v>
      </c>
      <c r="G121">
        <v>0.36299999999999999</v>
      </c>
      <c r="H121">
        <f>N121*100</f>
        <v>183.29999999999998</v>
      </c>
      <c r="I121">
        <v>4400</v>
      </c>
      <c r="J121">
        <f>VLOOKUP(C121,[1]Sheet1!$C$2:$H$188,3,)</f>
        <v>5.0007047000000012E-7</v>
      </c>
      <c r="K121">
        <f>VLOOKUP(C121,[1]Sheet1!$C$2:$H$188,4,FALSE)</f>
        <v>6.3009687905127274</v>
      </c>
      <c r="L121">
        <f>VLOOKUP(C121,[1]Sheet1!$C$2:$H$188,5,FALSE)</f>
        <v>6.6951000000000004E-13</v>
      </c>
      <c r="M121">
        <f>VLOOKUP(C121,[1]Sheet1!$C$2:$H$188,6,FALSE)</f>
        <v>12.174242931852293</v>
      </c>
      <c r="N121">
        <v>1.833</v>
      </c>
    </row>
    <row r="122" spans="1:14" x14ac:dyDescent="0.2">
      <c r="A122" t="s">
        <v>16</v>
      </c>
      <c r="B122" t="str">
        <f>VLOOKUP(A122,[1]Sheet1!$A$2:$B$205,2,)</f>
        <v>Amphidinium carterae</v>
      </c>
      <c r="C122">
        <v>14</v>
      </c>
      <c r="D122" t="s">
        <v>12</v>
      </c>
      <c r="E122">
        <v>10.33</v>
      </c>
      <c r="F122">
        <v>16.5</v>
      </c>
      <c r="G122">
        <v>0.374</v>
      </c>
      <c r="H122">
        <f>N122*100</f>
        <v>335.40000000000003</v>
      </c>
      <c r="I122">
        <v>4701</v>
      </c>
      <c r="J122">
        <f>VLOOKUP(C122,[1]Sheet1!$C$2:$H$188,3,)</f>
        <v>7.0007047000000011E-7</v>
      </c>
      <c r="K122">
        <f>VLOOKUP(C122,[1]Sheet1!$C$2:$H$188,4,FALSE)</f>
        <v>6.1548582411404116</v>
      </c>
      <c r="L122">
        <f>VLOOKUP(C122,[1]Sheet1!$C$2:$H$188,5,FALSE)</f>
        <v>9.3920000000000008E-13</v>
      </c>
      <c r="M122">
        <f>VLOOKUP(C122,[1]Sheet1!$C$2:$H$188,6,FALSE)</f>
        <v>12.027241916096461</v>
      </c>
      <c r="N122">
        <v>3.3540000000000001</v>
      </c>
    </row>
    <row r="123" spans="1:14" x14ac:dyDescent="0.2">
      <c r="A123" t="s">
        <v>16</v>
      </c>
      <c r="B123" t="str">
        <f>VLOOKUP(A123,[1]Sheet1!$A$2:$B$205,2,)</f>
        <v>Amphidinium carterae</v>
      </c>
      <c r="C123">
        <v>14</v>
      </c>
      <c r="D123" t="s">
        <v>13</v>
      </c>
      <c r="E123">
        <v>9.16</v>
      </c>
      <c r="F123">
        <v>14.96</v>
      </c>
      <c r="G123">
        <v>0.38800000000000001</v>
      </c>
      <c r="H123">
        <f>N123*100</f>
        <v>257.5</v>
      </c>
      <c r="I123">
        <v>5008</v>
      </c>
      <c r="J123">
        <f>VLOOKUP(C123,[1]Sheet1!$C$2:$H$188,3,)</f>
        <v>7.0007047000000011E-7</v>
      </c>
      <c r="K123">
        <f>VLOOKUP(C123,[1]Sheet1!$C$2:$H$188,4,FALSE)</f>
        <v>6.1548582411404116</v>
      </c>
      <c r="L123">
        <f>VLOOKUP(C123,[1]Sheet1!$C$2:$H$188,5,FALSE)</f>
        <v>9.3920000000000008E-13</v>
      </c>
      <c r="M123">
        <f>VLOOKUP(C123,[1]Sheet1!$C$2:$H$188,6,FALSE)</f>
        <v>12.027241916096461</v>
      </c>
      <c r="N123">
        <v>2.5750000000000002</v>
      </c>
    </row>
    <row r="124" spans="1:14" x14ac:dyDescent="0.2">
      <c r="A124" t="s">
        <v>16</v>
      </c>
      <c r="B124" t="str">
        <f>VLOOKUP(A124,[1]Sheet1!$A$2:$B$205,2,)</f>
        <v>Amphidinium carterae</v>
      </c>
      <c r="C124">
        <v>14</v>
      </c>
      <c r="D124" t="s">
        <v>14</v>
      </c>
      <c r="E124">
        <v>7.5960000000000001</v>
      </c>
      <c r="F124">
        <v>12.23</v>
      </c>
      <c r="G124">
        <v>0.379</v>
      </c>
      <c r="H124">
        <f>N124*100</f>
        <v>219.20000000000002</v>
      </c>
      <c r="I124">
        <v>5405</v>
      </c>
      <c r="J124">
        <f>VLOOKUP(C124,[1]Sheet1!$C$2:$H$188,3,)</f>
        <v>7.0007047000000011E-7</v>
      </c>
      <c r="K124">
        <f>VLOOKUP(C124,[1]Sheet1!$C$2:$H$188,4,FALSE)</f>
        <v>6.1548582411404116</v>
      </c>
      <c r="L124">
        <f>VLOOKUP(C124,[1]Sheet1!$C$2:$H$188,5,FALSE)</f>
        <v>9.3920000000000008E-13</v>
      </c>
      <c r="M124">
        <f>VLOOKUP(C124,[1]Sheet1!$C$2:$H$188,6,FALSE)</f>
        <v>12.027241916096461</v>
      </c>
      <c r="N124">
        <v>2.1920000000000002</v>
      </c>
    </row>
    <row r="125" spans="1:14" x14ac:dyDescent="0.2">
      <c r="A125" t="s">
        <v>16</v>
      </c>
      <c r="B125" t="str">
        <f>VLOOKUP(A125,[1]Sheet1!$A$2:$B$205,2,)</f>
        <v>Amphidinium carterae</v>
      </c>
      <c r="C125">
        <v>14</v>
      </c>
      <c r="D125" t="s">
        <v>15</v>
      </c>
      <c r="E125">
        <v>7.5119999999999996</v>
      </c>
      <c r="F125">
        <v>12.14</v>
      </c>
      <c r="G125">
        <v>0.38100000000000001</v>
      </c>
      <c r="H125">
        <f>N125*100</f>
        <v>198.8</v>
      </c>
      <c r="I125">
        <v>5744</v>
      </c>
      <c r="J125">
        <f>VLOOKUP(C125,[1]Sheet1!$C$2:$H$188,3,)</f>
        <v>7.0007047000000011E-7</v>
      </c>
      <c r="K125">
        <f>VLOOKUP(C125,[1]Sheet1!$C$2:$H$188,4,FALSE)</f>
        <v>6.1548582411404116</v>
      </c>
      <c r="L125">
        <f>VLOOKUP(C125,[1]Sheet1!$C$2:$H$188,5,FALSE)</f>
        <v>9.3920000000000008E-13</v>
      </c>
      <c r="M125">
        <f>VLOOKUP(C125,[1]Sheet1!$C$2:$H$188,6,FALSE)</f>
        <v>12.027241916096461</v>
      </c>
      <c r="N125">
        <v>1.988</v>
      </c>
    </row>
    <row r="126" spans="1:14" x14ac:dyDescent="0.2">
      <c r="A126" t="s">
        <v>16</v>
      </c>
      <c r="B126" t="str">
        <f>VLOOKUP(A126,[1]Sheet1!$A$2:$B$205,2,)</f>
        <v>Amphidinium carterae</v>
      </c>
      <c r="C126">
        <v>15</v>
      </c>
      <c r="D126" t="s">
        <v>12</v>
      </c>
      <c r="E126">
        <v>8.9529999999999994</v>
      </c>
      <c r="F126">
        <v>14.33</v>
      </c>
      <c r="G126">
        <v>0.375</v>
      </c>
      <c r="H126">
        <f>N126*100</f>
        <v>338.2</v>
      </c>
      <c r="I126">
        <v>5123</v>
      </c>
      <c r="J126">
        <f>VLOOKUP(C126,[1]Sheet1!$C$2:$H$188,3,)</f>
        <v>1.0000704700000002E-6</v>
      </c>
      <c r="K126">
        <f>VLOOKUP(C126,[1]Sheet1!$C$2:$H$188,4,FALSE)</f>
        <v>5.9999693963461675</v>
      </c>
      <c r="L126">
        <f>VLOOKUP(C126,[1]Sheet1!$C$2:$H$188,5,FALSE)</f>
        <v>1.3458E-12</v>
      </c>
      <c r="M126">
        <f>VLOOKUP(C126,[1]Sheet1!$C$2:$H$188,6,FALSE)</f>
        <v>11.871019476033389</v>
      </c>
      <c r="N126">
        <v>3.3820000000000001</v>
      </c>
    </row>
    <row r="127" spans="1:14" x14ac:dyDescent="0.2">
      <c r="A127" t="s">
        <v>16</v>
      </c>
      <c r="B127" t="str">
        <f>VLOOKUP(A127,[1]Sheet1!$A$2:$B$205,2,)</f>
        <v>Amphidinium carterae</v>
      </c>
      <c r="C127">
        <v>15</v>
      </c>
      <c r="D127" t="s">
        <v>13</v>
      </c>
      <c r="E127">
        <v>7.97</v>
      </c>
      <c r="F127">
        <v>13.09</v>
      </c>
      <c r="G127">
        <v>0.39100000000000001</v>
      </c>
      <c r="H127">
        <f>N127*100</f>
        <v>256</v>
      </c>
      <c r="I127">
        <v>5322</v>
      </c>
      <c r="J127">
        <f>VLOOKUP(C127,[1]Sheet1!$C$2:$H$188,3,)</f>
        <v>1.0000704700000002E-6</v>
      </c>
      <c r="K127">
        <f>VLOOKUP(C127,[1]Sheet1!$C$2:$H$188,4,FALSE)</f>
        <v>5.9999693963461675</v>
      </c>
      <c r="L127">
        <f>VLOOKUP(C127,[1]Sheet1!$C$2:$H$188,5,FALSE)</f>
        <v>1.3458E-12</v>
      </c>
      <c r="M127">
        <f>VLOOKUP(C127,[1]Sheet1!$C$2:$H$188,6,FALSE)</f>
        <v>11.871019476033389</v>
      </c>
      <c r="N127">
        <v>2.56</v>
      </c>
    </row>
    <row r="128" spans="1:14" x14ac:dyDescent="0.2">
      <c r="A128" t="s">
        <v>16</v>
      </c>
      <c r="B128" t="str">
        <f>VLOOKUP(A128,[1]Sheet1!$A$2:$B$205,2,)</f>
        <v>Amphidinium carterae</v>
      </c>
      <c r="C128">
        <v>15</v>
      </c>
      <c r="D128" t="s">
        <v>14</v>
      </c>
      <c r="E128">
        <v>6.5750000000000002</v>
      </c>
      <c r="F128">
        <v>10.69</v>
      </c>
      <c r="G128">
        <v>0.38500000000000001</v>
      </c>
      <c r="H128">
        <f>N128*100</f>
        <v>222.00000000000003</v>
      </c>
      <c r="I128">
        <v>3779</v>
      </c>
      <c r="J128">
        <f>VLOOKUP(C128,[1]Sheet1!$C$2:$H$188,3,)</f>
        <v>1.0000704700000002E-6</v>
      </c>
      <c r="K128">
        <f>VLOOKUP(C128,[1]Sheet1!$C$2:$H$188,4,FALSE)</f>
        <v>5.9999693963461675</v>
      </c>
      <c r="L128">
        <f>VLOOKUP(C128,[1]Sheet1!$C$2:$H$188,5,FALSE)</f>
        <v>1.3458E-12</v>
      </c>
      <c r="M128">
        <f>VLOOKUP(C128,[1]Sheet1!$C$2:$H$188,6,FALSE)</f>
        <v>11.871019476033389</v>
      </c>
      <c r="N128">
        <v>2.2200000000000002</v>
      </c>
    </row>
    <row r="129" spans="1:14" x14ac:dyDescent="0.2">
      <c r="A129" t="s">
        <v>16</v>
      </c>
      <c r="B129" t="str">
        <f>VLOOKUP(A129,[1]Sheet1!$A$2:$B$205,2,)</f>
        <v>Amphidinium carterae</v>
      </c>
      <c r="C129">
        <v>15</v>
      </c>
      <c r="D129" t="s">
        <v>15</v>
      </c>
      <c r="E129">
        <v>6.5590000000000002</v>
      </c>
      <c r="F129">
        <v>10.71</v>
      </c>
      <c r="G129">
        <v>0.38700000000000001</v>
      </c>
      <c r="H129">
        <f>N129*100</f>
        <v>198.4</v>
      </c>
      <c r="I129">
        <v>4400</v>
      </c>
      <c r="J129">
        <f>VLOOKUP(C129,[1]Sheet1!$C$2:$H$188,3,)</f>
        <v>1.0000704700000002E-6</v>
      </c>
      <c r="K129">
        <f>VLOOKUP(C129,[1]Sheet1!$C$2:$H$188,4,FALSE)</f>
        <v>5.9999693963461675</v>
      </c>
      <c r="L129">
        <f>VLOOKUP(C129,[1]Sheet1!$C$2:$H$188,5,FALSE)</f>
        <v>1.3458E-12</v>
      </c>
      <c r="M129">
        <f>VLOOKUP(C129,[1]Sheet1!$C$2:$H$188,6,FALSE)</f>
        <v>11.871019476033389</v>
      </c>
      <c r="N129">
        <v>1.984</v>
      </c>
    </row>
    <row r="130" spans="1:14" x14ac:dyDescent="0.2">
      <c r="A130" t="s">
        <v>16</v>
      </c>
      <c r="B130" t="str">
        <f>VLOOKUP(A130,[1]Sheet1!$A$2:$B$205,2,)</f>
        <v>Amphidinium carterae</v>
      </c>
      <c r="C130">
        <v>16</v>
      </c>
      <c r="D130" t="s">
        <v>8</v>
      </c>
      <c r="E130" s="3">
        <v>4.492</v>
      </c>
      <c r="F130" s="3">
        <v>7.3860000000000001</v>
      </c>
      <c r="G130" s="3">
        <v>0.39200000000000002</v>
      </c>
      <c r="H130">
        <f>N130*100</f>
        <v>286.90000000000003</v>
      </c>
      <c r="I130" s="3">
        <v>5130</v>
      </c>
      <c r="J130">
        <f>VLOOKUP(C130,[1]Sheet1!$C$2:$H$188,3,)</f>
        <v>1.0000070470000001E-5</v>
      </c>
      <c r="K130">
        <f>VLOOKUP(C130,[1]Sheet1!$C$2:$H$188,4,FALSE)</f>
        <v>4.9999969395375699</v>
      </c>
      <c r="L130">
        <f>VLOOKUP(C130,[1]Sheet1!$C$2:$H$188,5,FALSE)</f>
        <v>1.4832E-11</v>
      </c>
      <c r="M130">
        <f>VLOOKUP(C130,[1]Sheet1!$C$2:$H$188,6,FALSE)</f>
        <v>10.828800283199579</v>
      </c>
      <c r="N130" s="3">
        <v>2.8690000000000002</v>
      </c>
    </row>
    <row r="131" spans="1:14" x14ac:dyDescent="0.2">
      <c r="A131" t="s">
        <v>16</v>
      </c>
      <c r="B131" t="str">
        <f>VLOOKUP(A131,[1]Sheet1!$A$2:$B$205,2,)</f>
        <v>Amphidinium carterae</v>
      </c>
      <c r="C131">
        <v>16</v>
      </c>
      <c r="D131" t="s">
        <v>9</v>
      </c>
      <c r="E131" s="3">
        <v>4.0659999999999998</v>
      </c>
      <c r="F131" s="3">
        <v>6.73</v>
      </c>
      <c r="G131" s="3">
        <v>0.39600000000000002</v>
      </c>
      <c r="H131">
        <f>N131*100</f>
        <v>223.5</v>
      </c>
      <c r="I131" s="3">
        <v>5443</v>
      </c>
      <c r="J131">
        <f>VLOOKUP(C131,[1]Sheet1!$C$2:$H$188,3,)</f>
        <v>1.0000070470000001E-5</v>
      </c>
      <c r="K131">
        <f>VLOOKUP(C131,[1]Sheet1!$C$2:$H$188,4,FALSE)</f>
        <v>4.9999969395375699</v>
      </c>
      <c r="L131">
        <f>VLOOKUP(C131,[1]Sheet1!$C$2:$H$188,5,FALSE)</f>
        <v>1.4832E-11</v>
      </c>
      <c r="M131">
        <f>VLOOKUP(C131,[1]Sheet1!$C$2:$H$188,6,FALSE)</f>
        <v>10.828800283199579</v>
      </c>
      <c r="N131" s="3">
        <v>2.2349999999999999</v>
      </c>
    </row>
    <row r="132" spans="1:14" x14ac:dyDescent="0.2">
      <c r="A132" t="s">
        <v>16</v>
      </c>
      <c r="B132" t="str">
        <f>VLOOKUP(A132,[1]Sheet1!$A$2:$B$205,2,)</f>
        <v>Amphidinium carterae</v>
      </c>
      <c r="C132">
        <v>16</v>
      </c>
      <c r="D132" t="s">
        <v>10</v>
      </c>
      <c r="E132" s="3">
        <v>3.4620000000000002</v>
      </c>
      <c r="F132" s="3">
        <v>5.72</v>
      </c>
      <c r="G132" s="3">
        <v>0.39500000000000002</v>
      </c>
      <c r="H132">
        <f>N132*100</f>
        <v>185</v>
      </c>
      <c r="I132" s="3">
        <v>5270</v>
      </c>
      <c r="J132">
        <f>VLOOKUP(C132,[1]Sheet1!$C$2:$H$188,3,)</f>
        <v>1.0000070470000001E-5</v>
      </c>
      <c r="K132">
        <f>VLOOKUP(C132,[1]Sheet1!$C$2:$H$188,4,FALSE)</f>
        <v>4.9999969395375699</v>
      </c>
      <c r="L132">
        <f>VLOOKUP(C132,[1]Sheet1!$C$2:$H$188,5,FALSE)</f>
        <v>1.4832E-11</v>
      </c>
      <c r="M132">
        <f>VLOOKUP(C132,[1]Sheet1!$C$2:$H$188,6,FALSE)</f>
        <v>10.828800283199579</v>
      </c>
      <c r="N132" s="3">
        <v>1.85</v>
      </c>
    </row>
    <row r="133" spans="1:14" x14ac:dyDescent="0.2">
      <c r="A133" t="s">
        <v>16</v>
      </c>
      <c r="B133" t="str">
        <f>VLOOKUP(A133,[1]Sheet1!$A$2:$B$205,2,)</f>
        <v>Amphidinium carterae</v>
      </c>
      <c r="C133">
        <v>16</v>
      </c>
      <c r="D133" t="s">
        <v>11</v>
      </c>
      <c r="E133" s="3">
        <v>3.4380000000000002</v>
      </c>
      <c r="F133" s="3">
        <v>5.7210000000000001</v>
      </c>
      <c r="G133" s="3">
        <v>0.39900000000000002</v>
      </c>
      <c r="H133">
        <f>N133*100</f>
        <v>163.9</v>
      </c>
      <c r="I133" s="3">
        <v>5859</v>
      </c>
      <c r="J133">
        <f>VLOOKUP(C133,[1]Sheet1!$C$2:$H$188,3,)</f>
        <v>1.0000070470000001E-5</v>
      </c>
      <c r="K133">
        <f>VLOOKUP(C133,[1]Sheet1!$C$2:$H$188,4,FALSE)</f>
        <v>4.9999969395375699</v>
      </c>
      <c r="L133">
        <f>VLOOKUP(C133,[1]Sheet1!$C$2:$H$188,5,FALSE)</f>
        <v>1.4832E-11</v>
      </c>
      <c r="M133">
        <f>VLOOKUP(C133,[1]Sheet1!$C$2:$H$188,6,FALSE)</f>
        <v>10.828800283199579</v>
      </c>
      <c r="N133" s="3">
        <v>1.639</v>
      </c>
    </row>
    <row r="134" spans="1:14" x14ac:dyDescent="0.2">
      <c r="A134" t="s">
        <v>16</v>
      </c>
      <c r="B134" t="str">
        <f>VLOOKUP(A134,[1]Sheet1!$A$2:$B$205,2,)</f>
        <v>Amphidinium carterae</v>
      </c>
      <c r="C134">
        <v>17</v>
      </c>
      <c r="D134" t="s">
        <v>8</v>
      </c>
      <c r="E134" s="3">
        <v>3.9489999999999998</v>
      </c>
      <c r="F134" s="3">
        <v>6.5019999999999998</v>
      </c>
      <c r="G134" s="3">
        <v>0.39300000000000002</v>
      </c>
      <c r="H134">
        <f>N134*100</f>
        <v>287.8</v>
      </c>
      <c r="I134" s="3">
        <v>4989</v>
      </c>
      <c r="J134">
        <f>VLOOKUP(C134,[1]Sheet1!$C$2:$H$188,3,)</f>
        <v>5.0000070470000002E-5</v>
      </c>
      <c r="K134">
        <f>VLOOKUP(C134,[1]Sheet1!$C$2:$H$188,4,FALSE)</f>
        <v>4.3010293835697695</v>
      </c>
      <c r="L134">
        <f>VLOOKUP(C134,[1]Sheet1!$C$2:$H$188,5,FALSE)</f>
        <v>1.3528E-10</v>
      </c>
      <c r="M134">
        <f>VLOOKUP(C134,[1]Sheet1!$C$2:$H$188,6,FALSE)</f>
        <v>9.8687664054103141</v>
      </c>
      <c r="N134" s="3">
        <v>2.8780000000000001</v>
      </c>
    </row>
    <row r="135" spans="1:14" x14ac:dyDescent="0.2">
      <c r="A135" t="s">
        <v>16</v>
      </c>
      <c r="B135" t="str">
        <f>VLOOKUP(A135,[1]Sheet1!$A$2:$B$205,2,)</f>
        <v>Amphidinium carterae</v>
      </c>
      <c r="C135">
        <v>17</v>
      </c>
      <c r="D135" t="s">
        <v>9</v>
      </c>
      <c r="E135" s="3">
        <v>3.5470000000000002</v>
      </c>
      <c r="F135" s="3">
        <v>5.8849999999999998</v>
      </c>
      <c r="G135" s="3">
        <v>0.39700000000000002</v>
      </c>
      <c r="H135">
        <f>N135*100</f>
        <v>232.10000000000002</v>
      </c>
      <c r="I135" s="3">
        <v>5360</v>
      </c>
      <c r="J135">
        <f>VLOOKUP(C135,[1]Sheet1!$C$2:$H$188,3,)</f>
        <v>5.0000070470000002E-5</v>
      </c>
      <c r="K135">
        <f>VLOOKUP(C135,[1]Sheet1!$C$2:$H$188,4,FALSE)</f>
        <v>4.3010293835697695</v>
      </c>
      <c r="L135">
        <f>VLOOKUP(C135,[1]Sheet1!$C$2:$H$188,5,FALSE)</f>
        <v>1.3528E-10</v>
      </c>
      <c r="M135">
        <f>VLOOKUP(C135,[1]Sheet1!$C$2:$H$188,6,FALSE)</f>
        <v>9.8687664054103141</v>
      </c>
      <c r="N135" s="3">
        <v>2.3210000000000002</v>
      </c>
    </row>
    <row r="136" spans="1:14" x14ac:dyDescent="0.2">
      <c r="A136" t="s">
        <v>16</v>
      </c>
      <c r="B136" t="str">
        <f>VLOOKUP(A136,[1]Sheet1!$A$2:$B$205,2,)</f>
        <v>Amphidinium carterae</v>
      </c>
      <c r="C136">
        <v>17</v>
      </c>
      <c r="D136" t="s">
        <v>10</v>
      </c>
      <c r="E136" s="3">
        <v>3.0960000000000001</v>
      </c>
      <c r="F136" s="3">
        <v>5.0220000000000002</v>
      </c>
      <c r="G136" s="3">
        <v>0.38400000000000001</v>
      </c>
      <c r="H136">
        <f>N136*100</f>
        <v>190.79999999999998</v>
      </c>
      <c r="I136" s="3">
        <v>5437</v>
      </c>
      <c r="J136">
        <f>VLOOKUP(C136,[1]Sheet1!$C$2:$H$188,3,)</f>
        <v>5.0000070470000002E-5</v>
      </c>
      <c r="K136">
        <f>VLOOKUP(C136,[1]Sheet1!$C$2:$H$188,4,FALSE)</f>
        <v>4.3010293835697695</v>
      </c>
      <c r="L136">
        <f>VLOOKUP(C136,[1]Sheet1!$C$2:$H$188,5,FALSE)</f>
        <v>1.3528E-10</v>
      </c>
      <c r="M136">
        <f>VLOOKUP(C136,[1]Sheet1!$C$2:$H$188,6,FALSE)</f>
        <v>9.8687664054103141</v>
      </c>
      <c r="N136" s="3">
        <v>1.9079999999999999</v>
      </c>
    </row>
    <row r="137" spans="1:14" x14ac:dyDescent="0.2">
      <c r="A137" t="s">
        <v>16</v>
      </c>
      <c r="B137" t="str">
        <f>VLOOKUP(A137,[1]Sheet1!$A$2:$B$205,2,)</f>
        <v>Amphidinium carterae</v>
      </c>
      <c r="C137">
        <v>17</v>
      </c>
      <c r="D137" t="s">
        <v>11</v>
      </c>
      <c r="E137" s="3">
        <v>3.06</v>
      </c>
      <c r="F137" s="3">
        <v>5.0140000000000002</v>
      </c>
      <c r="G137" s="3">
        <v>0.39</v>
      </c>
      <c r="H137">
        <f>N137*100</f>
        <v>170.4</v>
      </c>
      <c r="I137" s="3">
        <v>5680</v>
      </c>
      <c r="J137">
        <f>VLOOKUP(C137,[1]Sheet1!$C$2:$H$188,3,)</f>
        <v>5.0000070470000002E-5</v>
      </c>
      <c r="K137">
        <f>VLOOKUP(C137,[1]Sheet1!$C$2:$H$188,4,FALSE)</f>
        <v>4.3010293835697695</v>
      </c>
      <c r="L137">
        <f>VLOOKUP(C137,[1]Sheet1!$C$2:$H$188,5,FALSE)</f>
        <v>1.3528E-10</v>
      </c>
      <c r="M137">
        <f>VLOOKUP(C137,[1]Sheet1!$C$2:$H$188,6,FALSE)</f>
        <v>9.8687664054103141</v>
      </c>
      <c r="N137" s="3">
        <v>1.704</v>
      </c>
    </row>
    <row r="138" spans="1:14" x14ac:dyDescent="0.2">
      <c r="A138" t="s">
        <v>17</v>
      </c>
      <c r="B138" t="str">
        <f>VLOOKUP(A138,[1]Sheet1!$A$2:$B$205,2,)</f>
        <v>Geitlerinema sp.</v>
      </c>
      <c r="C138">
        <v>1</v>
      </c>
      <c r="D138" t="s">
        <v>12</v>
      </c>
      <c r="E138">
        <v>0.58299999999999996</v>
      </c>
      <c r="F138">
        <v>0.69699999999999995</v>
      </c>
      <c r="G138">
        <v>0.16300000000000001</v>
      </c>
      <c r="H138">
        <f>N138*100</f>
        <v>278.7</v>
      </c>
      <c r="I138">
        <v>6051</v>
      </c>
      <c r="J138">
        <f>VLOOKUP(C138,[1]Sheet1!$C$2:$H$188,3,)</f>
        <v>7.046999999999999E-11</v>
      </c>
      <c r="K138">
        <f>VLOOKUP(C138,[1]Sheet1!$C$2:$H$188,4,FALSE)</f>
        <v>10.151995728502731</v>
      </c>
      <c r="L138">
        <f>VLOOKUP(C138,[1]Sheet1!$C$2:$H$188,5,FALSE)</f>
        <v>9.3866000000000003E-17</v>
      </c>
      <c r="M138">
        <f>VLOOKUP(C138,[1]Sheet1!$C$2:$H$188,6,FALSE)</f>
        <v>16.027491688738397</v>
      </c>
      <c r="N138">
        <v>2.7869999999999999</v>
      </c>
    </row>
    <row r="139" spans="1:14" x14ac:dyDescent="0.2">
      <c r="A139" t="s">
        <v>17</v>
      </c>
      <c r="B139" t="str">
        <f>VLOOKUP(A139,[1]Sheet1!$A$2:$B$205,2,)</f>
        <v>Geitlerinema sp.</v>
      </c>
      <c r="C139">
        <v>1</v>
      </c>
      <c r="D139" t="s">
        <v>13</v>
      </c>
      <c r="E139">
        <v>0.55500000000000005</v>
      </c>
      <c r="F139">
        <v>0.84199999999999997</v>
      </c>
      <c r="G139">
        <v>0.34</v>
      </c>
      <c r="H139">
        <f>N139*100</f>
        <v>47.9</v>
      </c>
      <c r="I139">
        <v>5443</v>
      </c>
      <c r="J139">
        <f>VLOOKUP(C139,[1]Sheet1!$C$2:$H$188,3,)</f>
        <v>7.046999999999999E-11</v>
      </c>
      <c r="K139">
        <f>VLOOKUP(C139,[1]Sheet1!$C$2:$H$188,4,FALSE)</f>
        <v>10.151995728502731</v>
      </c>
      <c r="L139">
        <f>VLOOKUP(C139,[1]Sheet1!$C$2:$H$188,5,FALSE)</f>
        <v>9.3866000000000003E-17</v>
      </c>
      <c r="M139">
        <f>VLOOKUP(C139,[1]Sheet1!$C$2:$H$188,6,FALSE)</f>
        <v>16.027491688738397</v>
      </c>
      <c r="N139">
        <v>0.47899999999999998</v>
      </c>
    </row>
    <row r="140" spans="1:14" x14ac:dyDescent="0.2">
      <c r="A140" t="s">
        <v>17</v>
      </c>
      <c r="B140" t="str">
        <f>VLOOKUP(A140,[1]Sheet1!$A$2:$B$205,2,)</f>
        <v>Geitlerinema sp.</v>
      </c>
      <c r="C140">
        <v>1</v>
      </c>
      <c r="D140" t="s">
        <v>14</v>
      </c>
      <c r="E140">
        <v>2.0979999999999999</v>
      </c>
      <c r="F140">
        <v>3.415</v>
      </c>
      <c r="G140">
        <v>0.38600000000000001</v>
      </c>
      <c r="H140">
        <f>N140*100</f>
        <v>204</v>
      </c>
      <c r="I140">
        <v>1629</v>
      </c>
      <c r="J140">
        <f>VLOOKUP(C140,[1]Sheet1!$C$2:$H$188,3,)</f>
        <v>7.046999999999999E-11</v>
      </c>
      <c r="K140">
        <f>VLOOKUP(C140,[1]Sheet1!$C$2:$H$188,4,FALSE)</f>
        <v>10.151995728502731</v>
      </c>
      <c r="L140">
        <f>VLOOKUP(C140,[1]Sheet1!$C$2:$H$188,5,FALSE)</f>
        <v>9.3866000000000003E-17</v>
      </c>
      <c r="M140">
        <f>VLOOKUP(C140,[1]Sheet1!$C$2:$H$188,6,FALSE)</f>
        <v>16.027491688738397</v>
      </c>
      <c r="N140">
        <v>2.04</v>
      </c>
    </row>
    <row r="141" spans="1:14" x14ac:dyDescent="0.2">
      <c r="A141" t="s">
        <v>17</v>
      </c>
      <c r="B141" t="str">
        <f>VLOOKUP(A141,[1]Sheet1!$A$2:$B$205,2,)</f>
        <v>Geitlerinema sp.</v>
      </c>
      <c r="C141">
        <v>1</v>
      </c>
      <c r="D141" t="s">
        <v>15</v>
      </c>
      <c r="E141">
        <v>1.788</v>
      </c>
      <c r="F141">
        <v>2.9169999999999998</v>
      </c>
      <c r="G141">
        <v>0.38700000000000001</v>
      </c>
      <c r="H141">
        <f>N141*100</f>
        <v>162.79999999999998</v>
      </c>
      <c r="I141">
        <v>1731</v>
      </c>
      <c r="J141">
        <f>VLOOKUP(C141,[1]Sheet1!$C$2:$H$188,3,)</f>
        <v>7.046999999999999E-11</v>
      </c>
      <c r="K141">
        <f>VLOOKUP(C141,[1]Sheet1!$C$2:$H$188,4,FALSE)</f>
        <v>10.151995728502731</v>
      </c>
      <c r="L141">
        <f>VLOOKUP(C141,[1]Sheet1!$C$2:$H$188,5,FALSE)</f>
        <v>9.3866000000000003E-17</v>
      </c>
      <c r="M141">
        <f>VLOOKUP(C141,[1]Sheet1!$C$2:$H$188,6,FALSE)</f>
        <v>16.027491688738397</v>
      </c>
      <c r="N141">
        <v>1.6279999999999999</v>
      </c>
    </row>
    <row r="142" spans="1:14" x14ac:dyDescent="0.2">
      <c r="A142" t="s">
        <v>17</v>
      </c>
      <c r="B142" t="str">
        <f>VLOOKUP(A142,[1]Sheet1!$A$2:$B$205,2,)</f>
        <v>Geitlerinema sp.</v>
      </c>
      <c r="C142">
        <v>2</v>
      </c>
      <c r="D142" t="s">
        <v>12</v>
      </c>
      <c r="E142">
        <v>0.67300000000000004</v>
      </c>
      <c r="F142">
        <v>0.76500000000000001</v>
      </c>
      <c r="G142">
        <v>0.121</v>
      </c>
      <c r="H142">
        <f>N142*100</f>
        <v>276.7</v>
      </c>
      <c r="I142">
        <v>8829</v>
      </c>
      <c r="J142">
        <f>VLOOKUP(C142,[1]Sheet1!$C$2:$H$188,3,)</f>
        <v>5.0704700000000002E-9</v>
      </c>
      <c r="K142">
        <f>VLOOKUP(C142,[1]Sheet1!$C$2:$H$188,4,FALSE)</f>
        <v>8.2949517824919159</v>
      </c>
      <c r="L142">
        <f>VLOOKUP(C142,[1]Sheet1!$C$2:$H$188,5,FALSE)</f>
        <v>6.7542E-15</v>
      </c>
      <c r="M142">
        <f>VLOOKUP(C142,[1]Sheet1!$C$2:$H$188,6,FALSE)</f>
        <v>14.170426083527321</v>
      </c>
      <c r="N142">
        <v>2.7669999999999999</v>
      </c>
    </row>
    <row r="143" spans="1:14" x14ac:dyDescent="0.2">
      <c r="A143" t="s">
        <v>17</v>
      </c>
      <c r="B143" t="str">
        <f>VLOOKUP(A143,[1]Sheet1!$A$2:$B$205,2,)</f>
        <v>Geitlerinema sp.</v>
      </c>
      <c r="C143">
        <v>2</v>
      </c>
      <c r="D143" t="s">
        <v>13</v>
      </c>
      <c r="E143">
        <v>0.60799999999999998</v>
      </c>
      <c r="F143">
        <v>0.75900000000000001</v>
      </c>
      <c r="G143">
        <v>0.19900000000000001</v>
      </c>
      <c r="H143">
        <f>N143*100</f>
        <v>104</v>
      </c>
      <c r="I143">
        <v>6070</v>
      </c>
      <c r="J143">
        <f>VLOOKUP(C143,[1]Sheet1!$C$2:$H$188,3,)</f>
        <v>5.0704700000000002E-9</v>
      </c>
      <c r="K143">
        <f>VLOOKUP(C143,[1]Sheet1!$C$2:$H$188,4,FALSE)</f>
        <v>8.2949517824919159</v>
      </c>
      <c r="L143">
        <f>VLOOKUP(C143,[1]Sheet1!$C$2:$H$188,5,FALSE)</f>
        <v>6.7542E-15</v>
      </c>
      <c r="M143">
        <f>VLOOKUP(C143,[1]Sheet1!$C$2:$H$188,6,FALSE)</f>
        <v>14.170426083527321</v>
      </c>
      <c r="N143">
        <v>1.04</v>
      </c>
    </row>
    <row r="144" spans="1:14" x14ac:dyDescent="0.2">
      <c r="A144" t="s">
        <v>17</v>
      </c>
      <c r="B144" t="str">
        <f>VLOOKUP(A144,[1]Sheet1!$A$2:$B$205,2,)</f>
        <v>Geitlerinema sp.</v>
      </c>
      <c r="C144">
        <v>2</v>
      </c>
      <c r="D144" t="s">
        <v>14</v>
      </c>
      <c r="E144">
        <v>2.1789999999999998</v>
      </c>
      <c r="F144">
        <v>3.3069999999999999</v>
      </c>
      <c r="G144">
        <v>0.34100000000000003</v>
      </c>
      <c r="H144">
        <f>N144*100</f>
        <v>198.5</v>
      </c>
      <c r="I144">
        <v>1360</v>
      </c>
      <c r="J144">
        <f>VLOOKUP(C144,[1]Sheet1!$C$2:$H$188,3,)</f>
        <v>5.0704700000000002E-9</v>
      </c>
      <c r="K144">
        <f>VLOOKUP(C144,[1]Sheet1!$C$2:$H$188,4,FALSE)</f>
        <v>8.2949517824919159</v>
      </c>
      <c r="L144">
        <f>VLOOKUP(C144,[1]Sheet1!$C$2:$H$188,5,FALSE)</f>
        <v>6.7542E-15</v>
      </c>
      <c r="M144">
        <f>VLOOKUP(C144,[1]Sheet1!$C$2:$H$188,6,FALSE)</f>
        <v>14.170426083527321</v>
      </c>
      <c r="N144">
        <v>1.9850000000000001</v>
      </c>
    </row>
    <row r="145" spans="1:14" x14ac:dyDescent="0.2">
      <c r="A145" t="s">
        <v>17</v>
      </c>
      <c r="B145" t="str">
        <f>VLOOKUP(A145,[1]Sheet1!$A$2:$B$205,2,)</f>
        <v>Geitlerinema sp.</v>
      </c>
      <c r="C145">
        <v>2</v>
      </c>
      <c r="D145" t="s">
        <v>15</v>
      </c>
      <c r="E145">
        <v>1.8580000000000001</v>
      </c>
      <c r="F145">
        <v>2.835</v>
      </c>
      <c r="G145">
        <v>0.34499999999999997</v>
      </c>
      <c r="H145">
        <f>N145*100</f>
        <v>157</v>
      </c>
      <c r="I145">
        <v>1872</v>
      </c>
      <c r="J145">
        <f>VLOOKUP(C145,[1]Sheet1!$C$2:$H$188,3,)</f>
        <v>5.0704700000000002E-9</v>
      </c>
      <c r="K145">
        <f>VLOOKUP(C145,[1]Sheet1!$C$2:$H$188,4,FALSE)</f>
        <v>8.2949517824919159</v>
      </c>
      <c r="L145">
        <f>VLOOKUP(C145,[1]Sheet1!$C$2:$H$188,5,FALSE)</f>
        <v>6.7542E-15</v>
      </c>
      <c r="M145">
        <f>VLOOKUP(C145,[1]Sheet1!$C$2:$H$188,6,FALSE)</f>
        <v>14.170426083527321</v>
      </c>
      <c r="N145">
        <v>1.57</v>
      </c>
    </row>
    <row r="146" spans="1:14" x14ac:dyDescent="0.2">
      <c r="A146" t="s">
        <v>17</v>
      </c>
      <c r="B146" t="str">
        <f>VLOOKUP(A146,[1]Sheet1!$A$2:$B$205,2,)</f>
        <v>Geitlerinema sp.</v>
      </c>
      <c r="C146">
        <v>3</v>
      </c>
      <c r="D146" t="s">
        <v>12</v>
      </c>
      <c r="E146">
        <v>0.79100000000000004</v>
      </c>
      <c r="F146">
        <v>0.91400000000000003</v>
      </c>
      <c r="G146">
        <v>0.13400000000000001</v>
      </c>
      <c r="H146">
        <f>N146*100</f>
        <v>176.89999999999998</v>
      </c>
      <c r="I146">
        <v>6787</v>
      </c>
      <c r="J146">
        <f>VLOOKUP(C146,[1]Sheet1!$C$2:$H$188,3,)</f>
        <v>1.0070469999999999E-8</v>
      </c>
      <c r="K146">
        <f>VLOOKUP(C146,[1]Sheet1!$C$2:$H$188,4,FALSE)</f>
        <v>7.9969502599684077</v>
      </c>
      <c r="L146">
        <f>VLOOKUP(C146,[1]Sheet1!$C$2:$H$188,5,FALSE)</f>
        <v>1.3415E-14</v>
      </c>
      <c r="M146">
        <f>VLOOKUP(C146,[1]Sheet1!$C$2:$H$188,6,FALSE)</f>
        <v>13.872409322992041</v>
      </c>
      <c r="N146">
        <v>1.7689999999999999</v>
      </c>
    </row>
    <row r="147" spans="1:14" x14ac:dyDescent="0.2">
      <c r="A147" t="s">
        <v>17</v>
      </c>
      <c r="B147" t="str">
        <f>VLOOKUP(A147,[1]Sheet1!$A$2:$B$205,2,)</f>
        <v>Geitlerinema sp.</v>
      </c>
      <c r="C147">
        <v>3</v>
      </c>
      <c r="D147" t="s">
        <v>13</v>
      </c>
      <c r="E147">
        <v>0.74199999999999999</v>
      </c>
      <c r="F147">
        <v>0.91500000000000004</v>
      </c>
      <c r="G147">
        <v>0.189</v>
      </c>
      <c r="H147">
        <f>N147*100</f>
        <v>92.2</v>
      </c>
      <c r="I147">
        <v>5091</v>
      </c>
      <c r="J147">
        <f>VLOOKUP(C147,[1]Sheet1!$C$2:$H$188,3,)</f>
        <v>1.0070469999999999E-8</v>
      </c>
      <c r="K147">
        <f>VLOOKUP(C147,[1]Sheet1!$C$2:$H$188,4,FALSE)</f>
        <v>7.9969502599684077</v>
      </c>
      <c r="L147">
        <f>VLOOKUP(C147,[1]Sheet1!$C$2:$H$188,5,FALSE)</f>
        <v>1.3415E-14</v>
      </c>
      <c r="M147">
        <f>VLOOKUP(C147,[1]Sheet1!$C$2:$H$188,6,FALSE)</f>
        <v>13.872409322992041</v>
      </c>
      <c r="N147">
        <v>0.92200000000000004</v>
      </c>
    </row>
    <row r="148" spans="1:14" x14ac:dyDescent="0.2">
      <c r="A148" t="s">
        <v>17</v>
      </c>
      <c r="B148" t="str">
        <f>VLOOKUP(A148,[1]Sheet1!$A$2:$B$205,2,)</f>
        <v>Geitlerinema sp.</v>
      </c>
      <c r="C148">
        <v>3</v>
      </c>
      <c r="D148" t="s">
        <v>14</v>
      </c>
      <c r="E148">
        <v>2.4670000000000001</v>
      </c>
      <c r="F148">
        <v>3.762</v>
      </c>
      <c r="G148">
        <v>0.34399999999999997</v>
      </c>
      <c r="H148">
        <f>N148*100</f>
        <v>187.7</v>
      </c>
      <c r="I148">
        <v>1168</v>
      </c>
      <c r="J148">
        <f>VLOOKUP(C148,[1]Sheet1!$C$2:$H$188,3,)</f>
        <v>1.0070469999999999E-8</v>
      </c>
      <c r="K148">
        <f>VLOOKUP(C148,[1]Sheet1!$C$2:$H$188,4,FALSE)</f>
        <v>7.9969502599684077</v>
      </c>
      <c r="L148">
        <f>VLOOKUP(C148,[1]Sheet1!$C$2:$H$188,5,FALSE)</f>
        <v>1.3415E-14</v>
      </c>
      <c r="M148">
        <f>VLOOKUP(C148,[1]Sheet1!$C$2:$H$188,6,FALSE)</f>
        <v>13.872409322992041</v>
      </c>
      <c r="N148">
        <v>1.877</v>
      </c>
    </row>
    <row r="149" spans="1:14" x14ac:dyDescent="0.2">
      <c r="A149" t="s">
        <v>17</v>
      </c>
      <c r="B149" t="str">
        <f>VLOOKUP(A149,[1]Sheet1!$A$2:$B$205,2,)</f>
        <v>Geitlerinema sp.</v>
      </c>
      <c r="C149">
        <v>3</v>
      </c>
      <c r="D149" t="s">
        <v>15</v>
      </c>
      <c r="E149">
        <v>2.1589999999999998</v>
      </c>
      <c r="F149">
        <v>3.2029999999999998</v>
      </c>
      <c r="G149">
        <v>0.32600000000000001</v>
      </c>
      <c r="H149">
        <f>N149*100</f>
        <v>157.9</v>
      </c>
      <c r="I149">
        <v>1411</v>
      </c>
      <c r="J149">
        <f>VLOOKUP(C149,[1]Sheet1!$C$2:$H$188,3,)</f>
        <v>1.0070469999999999E-8</v>
      </c>
      <c r="K149">
        <f>VLOOKUP(C149,[1]Sheet1!$C$2:$H$188,4,FALSE)</f>
        <v>7.9969502599684077</v>
      </c>
      <c r="L149">
        <f>VLOOKUP(C149,[1]Sheet1!$C$2:$H$188,5,FALSE)</f>
        <v>1.3415E-14</v>
      </c>
      <c r="M149">
        <f>VLOOKUP(C149,[1]Sheet1!$C$2:$H$188,6,FALSE)</f>
        <v>13.872409322992041</v>
      </c>
      <c r="N149">
        <v>1.579</v>
      </c>
    </row>
    <row r="150" spans="1:14" x14ac:dyDescent="0.2">
      <c r="A150" t="s">
        <v>17</v>
      </c>
      <c r="B150" t="str">
        <f>VLOOKUP(A150,[1]Sheet1!$A$2:$B$205,2,)</f>
        <v>Geitlerinema sp.</v>
      </c>
      <c r="C150">
        <v>4</v>
      </c>
      <c r="D150" t="s">
        <v>12</v>
      </c>
      <c r="E150">
        <v>0.83599999999999997</v>
      </c>
      <c r="F150">
        <v>1.012</v>
      </c>
      <c r="G150">
        <v>0.17399999999999999</v>
      </c>
      <c r="H150">
        <f>N150*100</f>
        <v>244</v>
      </c>
      <c r="I150">
        <v>6685</v>
      </c>
      <c r="J150">
        <f>VLOOKUP(C150,[1]Sheet1!$C$2:$H$188,3,)</f>
        <v>2.0070470000000001E-8</v>
      </c>
      <c r="K150">
        <f>VLOOKUP(C150,[1]Sheet1!$C$2:$H$188,4,FALSE)</f>
        <v>7.6974424573074067</v>
      </c>
      <c r="L150">
        <f>VLOOKUP(C150,[1]Sheet1!$C$2:$H$188,5,FALSE)</f>
        <v>2.6738999999999998E-14</v>
      </c>
      <c r="M150">
        <f>VLOOKUP(C150,[1]Sheet1!$C$2:$H$188,6,FALSE)</f>
        <v>13.572854838757012</v>
      </c>
      <c r="N150">
        <v>2.44</v>
      </c>
    </row>
    <row r="151" spans="1:14" x14ac:dyDescent="0.2">
      <c r="A151" t="s">
        <v>17</v>
      </c>
      <c r="B151" t="str">
        <f>VLOOKUP(A151,[1]Sheet1!$A$2:$B$205,2,)</f>
        <v>Geitlerinema sp.</v>
      </c>
      <c r="C151">
        <v>4</v>
      </c>
      <c r="D151" t="s">
        <v>13</v>
      </c>
      <c r="E151">
        <v>0.88300000000000001</v>
      </c>
      <c r="F151">
        <v>1.139</v>
      </c>
      <c r="G151">
        <v>0.22500000000000001</v>
      </c>
      <c r="H151">
        <f>N151*100</f>
        <v>103</v>
      </c>
      <c r="I151">
        <v>5590</v>
      </c>
      <c r="J151">
        <f>VLOOKUP(C151,[1]Sheet1!$C$2:$H$188,3,)</f>
        <v>2.0070470000000001E-8</v>
      </c>
      <c r="K151">
        <f>VLOOKUP(C151,[1]Sheet1!$C$2:$H$188,4,FALSE)</f>
        <v>7.6974424573074067</v>
      </c>
      <c r="L151">
        <f>VLOOKUP(C151,[1]Sheet1!$C$2:$H$188,5,FALSE)</f>
        <v>2.6738999999999998E-14</v>
      </c>
      <c r="M151">
        <f>VLOOKUP(C151,[1]Sheet1!$C$2:$H$188,6,FALSE)</f>
        <v>13.572854838757012</v>
      </c>
      <c r="N151">
        <v>1.03</v>
      </c>
    </row>
    <row r="152" spans="1:14" x14ac:dyDescent="0.2">
      <c r="A152" t="s">
        <v>17</v>
      </c>
      <c r="B152" t="str">
        <f>VLOOKUP(A152,[1]Sheet1!$A$2:$B$205,2,)</f>
        <v>Geitlerinema sp.</v>
      </c>
      <c r="C152">
        <v>4</v>
      </c>
      <c r="D152" t="s">
        <v>14</v>
      </c>
      <c r="E152">
        <v>3.6120000000000001</v>
      </c>
      <c r="F152">
        <v>5.609</v>
      </c>
      <c r="G152">
        <v>0.35599999999999998</v>
      </c>
      <c r="H152">
        <f>N152*100</f>
        <v>195.6</v>
      </c>
      <c r="I152">
        <v>1411</v>
      </c>
      <c r="J152">
        <f>VLOOKUP(C152,[1]Sheet1!$C$2:$H$188,3,)</f>
        <v>2.0070470000000001E-8</v>
      </c>
      <c r="K152">
        <f>VLOOKUP(C152,[1]Sheet1!$C$2:$H$188,4,FALSE)</f>
        <v>7.6974424573074067</v>
      </c>
      <c r="L152">
        <f>VLOOKUP(C152,[1]Sheet1!$C$2:$H$188,5,FALSE)</f>
        <v>2.6738999999999998E-14</v>
      </c>
      <c r="M152">
        <f>VLOOKUP(C152,[1]Sheet1!$C$2:$H$188,6,FALSE)</f>
        <v>13.572854838757012</v>
      </c>
      <c r="N152">
        <v>1.956</v>
      </c>
    </row>
    <row r="153" spans="1:14" x14ac:dyDescent="0.2">
      <c r="A153" t="s">
        <v>17</v>
      </c>
      <c r="B153" t="str">
        <f>VLOOKUP(A153,[1]Sheet1!$A$2:$B$205,2,)</f>
        <v>Geitlerinema sp.</v>
      </c>
      <c r="C153">
        <v>4</v>
      </c>
      <c r="D153" t="s">
        <v>15</v>
      </c>
      <c r="E153">
        <v>3.056</v>
      </c>
      <c r="F153">
        <v>4.835</v>
      </c>
      <c r="G153">
        <v>0.36799999999999999</v>
      </c>
      <c r="H153">
        <f>N153*100</f>
        <v>156</v>
      </c>
      <c r="I153">
        <v>1488</v>
      </c>
      <c r="J153">
        <f>VLOOKUP(C153,[1]Sheet1!$C$2:$H$188,3,)</f>
        <v>2.0070470000000001E-8</v>
      </c>
      <c r="K153">
        <f>VLOOKUP(C153,[1]Sheet1!$C$2:$H$188,4,FALSE)</f>
        <v>7.6974424573074067</v>
      </c>
      <c r="L153">
        <f>VLOOKUP(C153,[1]Sheet1!$C$2:$H$188,5,FALSE)</f>
        <v>2.6738999999999998E-14</v>
      </c>
      <c r="M153">
        <f>VLOOKUP(C153,[1]Sheet1!$C$2:$H$188,6,FALSE)</f>
        <v>13.572854838757012</v>
      </c>
      <c r="N153">
        <v>1.56</v>
      </c>
    </row>
    <row r="154" spans="1:14" x14ac:dyDescent="0.2">
      <c r="A154" t="s">
        <v>17</v>
      </c>
      <c r="B154" t="str">
        <f>VLOOKUP(A154,[1]Sheet1!$A$2:$B$205,2,)</f>
        <v>Geitlerinema sp.</v>
      </c>
      <c r="C154">
        <v>5</v>
      </c>
      <c r="D154" t="s">
        <v>12</v>
      </c>
      <c r="E154">
        <v>0.36699999999999999</v>
      </c>
      <c r="F154">
        <v>0.44700000000000001</v>
      </c>
      <c r="G154">
        <v>0.17799999999999999</v>
      </c>
      <c r="H154">
        <f>N154*100</f>
        <v>104.89999999999999</v>
      </c>
      <c r="I154">
        <v>5302</v>
      </c>
      <c r="J154">
        <f>VLOOKUP(C154,[1]Sheet1!$C$2:$H$188,3,)</f>
        <v>3.0070470000000002E-8</v>
      </c>
      <c r="K154">
        <f>VLOOKUP(C154,[1]Sheet1!$C$2:$H$188,4,FALSE)</f>
        <v>7.5218597838445671</v>
      </c>
      <c r="L154">
        <f>VLOOKUP(C154,[1]Sheet1!$C$2:$H$188,5,FALSE)</f>
        <v>4.0066000000000001E-14</v>
      </c>
      <c r="M154">
        <f>VLOOKUP(C154,[1]Sheet1!$C$2:$H$188,6,FALSE)</f>
        <v>13.397224013310762</v>
      </c>
      <c r="N154">
        <v>1.0489999999999999</v>
      </c>
    </row>
    <row r="155" spans="1:14" x14ac:dyDescent="0.2">
      <c r="A155" t="s">
        <v>17</v>
      </c>
      <c r="B155" t="str">
        <f>VLOOKUP(A155,[1]Sheet1!$A$2:$B$205,2,)</f>
        <v>Geitlerinema sp.</v>
      </c>
      <c r="C155">
        <v>5</v>
      </c>
      <c r="D155" t="s">
        <v>13</v>
      </c>
      <c r="E155">
        <v>0.32900000000000001</v>
      </c>
      <c r="F155">
        <v>0.40899999999999997</v>
      </c>
      <c r="G155">
        <v>0.19700000000000001</v>
      </c>
      <c r="H155">
        <f>N155*100</f>
        <v>115.9</v>
      </c>
      <c r="I155">
        <v>5059</v>
      </c>
      <c r="J155">
        <f>VLOOKUP(C155,[1]Sheet1!$C$2:$H$188,3,)</f>
        <v>3.0070470000000002E-8</v>
      </c>
      <c r="K155">
        <f>VLOOKUP(C155,[1]Sheet1!$C$2:$H$188,4,FALSE)</f>
        <v>7.5218597838445671</v>
      </c>
      <c r="L155">
        <f>VLOOKUP(C155,[1]Sheet1!$C$2:$H$188,5,FALSE)</f>
        <v>4.0066000000000001E-14</v>
      </c>
      <c r="M155">
        <f>VLOOKUP(C155,[1]Sheet1!$C$2:$H$188,6,FALSE)</f>
        <v>13.397224013310762</v>
      </c>
      <c r="N155">
        <v>1.159</v>
      </c>
    </row>
    <row r="156" spans="1:14" x14ac:dyDescent="0.2">
      <c r="A156" t="s">
        <v>17</v>
      </c>
      <c r="B156" t="str">
        <f>VLOOKUP(A156,[1]Sheet1!$A$2:$B$205,2,)</f>
        <v>Geitlerinema sp.</v>
      </c>
      <c r="C156">
        <v>5</v>
      </c>
      <c r="D156" t="s">
        <v>14</v>
      </c>
      <c r="E156">
        <v>1.369</v>
      </c>
      <c r="F156">
        <v>2.008</v>
      </c>
      <c r="G156">
        <v>0.318</v>
      </c>
      <c r="H156">
        <f>N156*100</f>
        <v>202.4</v>
      </c>
      <c r="I156">
        <v>1168</v>
      </c>
      <c r="J156">
        <f>VLOOKUP(C156,[1]Sheet1!$C$2:$H$188,3,)</f>
        <v>3.0070470000000002E-8</v>
      </c>
      <c r="K156">
        <f>VLOOKUP(C156,[1]Sheet1!$C$2:$H$188,4,FALSE)</f>
        <v>7.5218597838445671</v>
      </c>
      <c r="L156">
        <f>VLOOKUP(C156,[1]Sheet1!$C$2:$H$188,5,FALSE)</f>
        <v>4.0066000000000001E-14</v>
      </c>
      <c r="M156">
        <f>VLOOKUP(C156,[1]Sheet1!$C$2:$H$188,6,FALSE)</f>
        <v>13.397224013310762</v>
      </c>
      <c r="N156">
        <v>2.024</v>
      </c>
    </row>
    <row r="157" spans="1:14" x14ac:dyDescent="0.2">
      <c r="A157" t="s">
        <v>17</v>
      </c>
      <c r="B157" t="str">
        <f>VLOOKUP(A157,[1]Sheet1!$A$2:$B$205,2,)</f>
        <v>Geitlerinema sp.</v>
      </c>
      <c r="C157">
        <v>5</v>
      </c>
      <c r="D157" t="s">
        <v>15</v>
      </c>
      <c r="E157">
        <v>1.177</v>
      </c>
      <c r="F157">
        <v>1.728</v>
      </c>
      <c r="G157">
        <v>0.31900000000000001</v>
      </c>
      <c r="H157">
        <f>N157*100</f>
        <v>161.69999999999999</v>
      </c>
      <c r="I157">
        <v>1411</v>
      </c>
      <c r="J157">
        <f>VLOOKUP(C157,[1]Sheet1!$C$2:$H$188,3,)</f>
        <v>3.0070470000000002E-8</v>
      </c>
      <c r="K157">
        <f>VLOOKUP(C157,[1]Sheet1!$C$2:$H$188,4,FALSE)</f>
        <v>7.5218597838445671</v>
      </c>
      <c r="L157">
        <f>VLOOKUP(C157,[1]Sheet1!$C$2:$H$188,5,FALSE)</f>
        <v>4.0066000000000001E-14</v>
      </c>
      <c r="M157">
        <f>VLOOKUP(C157,[1]Sheet1!$C$2:$H$188,6,FALSE)</f>
        <v>13.397224013310762</v>
      </c>
      <c r="N157">
        <v>1.617</v>
      </c>
    </row>
    <row r="158" spans="1:14" x14ac:dyDescent="0.2">
      <c r="A158" t="s">
        <v>17</v>
      </c>
      <c r="B158" t="str">
        <f>VLOOKUP(A158,[1]Sheet1!$A$2:$B$205,2,)</f>
        <v>Geitlerinema sp.</v>
      </c>
      <c r="C158">
        <v>6</v>
      </c>
      <c r="D158" t="s">
        <v>12</v>
      </c>
      <c r="E158">
        <v>0.69699999999999995</v>
      </c>
      <c r="F158">
        <v>0.97699999999999998</v>
      </c>
      <c r="G158">
        <v>0.28699999999999998</v>
      </c>
      <c r="H158">
        <f>N158*100</f>
        <v>74</v>
      </c>
      <c r="I158">
        <v>5680</v>
      </c>
      <c r="J158">
        <f>VLOOKUP(C158,[1]Sheet1!$C$2:$H$188,3,)</f>
        <v>5.0070470000000002E-8</v>
      </c>
      <c r="K158">
        <f>VLOOKUP(C158,[1]Sheet1!$C$2:$H$188,4,FALSE)</f>
        <v>7.3004183319594196</v>
      </c>
      <c r="L158">
        <f>VLOOKUP(C158,[1]Sheet1!$C$2:$H$188,5,FALSE)</f>
        <v>6.6728000000000004E-14</v>
      </c>
      <c r="M158">
        <f>VLOOKUP(C158,[1]Sheet1!$C$2:$H$188,6,FALSE)</f>
        <v>13.175691891813106</v>
      </c>
      <c r="N158">
        <v>0.74</v>
      </c>
    </row>
    <row r="159" spans="1:14" x14ac:dyDescent="0.2">
      <c r="A159" t="s">
        <v>17</v>
      </c>
      <c r="B159" t="str">
        <f>VLOOKUP(A159,[1]Sheet1!$A$2:$B$205,2,)</f>
        <v>Geitlerinema sp.</v>
      </c>
      <c r="C159">
        <v>6</v>
      </c>
      <c r="D159" t="s">
        <v>13</v>
      </c>
      <c r="E159">
        <v>0.69499999999999995</v>
      </c>
      <c r="F159">
        <v>1.1180000000000001</v>
      </c>
      <c r="G159">
        <v>0.378</v>
      </c>
      <c r="H159">
        <f>N159*100</f>
        <v>41.099999999999994</v>
      </c>
      <c r="I159">
        <v>7504</v>
      </c>
      <c r="J159">
        <f>VLOOKUP(C159,[1]Sheet1!$C$2:$H$188,3,)</f>
        <v>5.0070470000000002E-8</v>
      </c>
      <c r="K159">
        <f>VLOOKUP(C159,[1]Sheet1!$C$2:$H$188,4,FALSE)</f>
        <v>7.3004183319594196</v>
      </c>
      <c r="L159">
        <f>VLOOKUP(C159,[1]Sheet1!$C$2:$H$188,5,FALSE)</f>
        <v>6.6728000000000004E-14</v>
      </c>
      <c r="M159">
        <f>VLOOKUP(C159,[1]Sheet1!$C$2:$H$188,6,FALSE)</f>
        <v>13.175691891813106</v>
      </c>
      <c r="N159">
        <v>0.41099999999999998</v>
      </c>
    </row>
    <row r="160" spans="1:14" x14ac:dyDescent="0.2">
      <c r="A160" t="s">
        <v>17</v>
      </c>
      <c r="B160" t="str">
        <f>VLOOKUP(A160,[1]Sheet1!$A$2:$B$205,2,)</f>
        <v>Geitlerinema sp.</v>
      </c>
      <c r="C160">
        <v>6</v>
      </c>
      <c r="D160" t="s">
        <v>14</v>
      </c>
      <c r="E160">
        <v>2.919</v>
      </c>
      <c r="F160">
        <v>4.5229999999999997</v>
      </c>
      <c r="G160">
        <v>0.35499999999999998</v>
      </c>
      <c r="H160">
        <f>N160*100</f>
        <v>222.9</v>
      </c>
      <c r="I160">
        <v>1117</v>
      </c>
      <c r="J160">
        <f>VLOOKUP(C160,[1]Sheet1!$C$2:$H$188,3,)</f>
        <v>5.0070470000000002E-8</v>
      </c>
      <c r="K160">
        <f>VLOOKUP(C160,[1]Sheet1!$C$2:$H$188,4,FALSE)</f>
        <v>7.3004183319594196</v>
      </c>
      <c r="L160">
        <f>VLOOKUP(C160,[1]Sheet1!$C$2:$H$188,5,FALSE)</f>
        <v>6.6728000000000004E-14</v>
      </c>
      <c r="M160">
        <f>VLOOKUP(C160,[1]Sheet1!$C$2:$H$188,6,FALSE)</f>
        <v>13.175691891813106</v>
      </c>
      <c r="N160">
        <v>2.2290000000000001</v>
      </c>
    </row>
    <row r="161" spans="1:14" x14ac:dyDescent="0.2">
      <c r="A161" t="s">
        <v>17</v>
      </c>
      <c r="B161" t="str">
        <f>VLOOKUP(A161,[1]Sheet1!$A$2:$B$205,2,)</f>
        <v>Geitlerinema sp.</v>
      </c>
      <c r="C161">
        <v>6</v>
      </c>
      <c r="D161" t="s">
        <v>15</v>
      </c>
      <c r="E161">
        <v>2.452</v>
      </c>
      <c r="F161">
        <v>3.8650000000000002</v>
      </c>
      <c r="G161">
        <v>0.36599999999999999</v>
      </c>
      <c r="H161">
        <f>N161*100</f>
        <v>176.89999999999998</v>
      </c>
      <c r="I161">
        <v>1040</v>
      </c>
      <c r="J161">
        <f>VLOOKUP(C161,[1]Sheet1!$C$2:$H$188,3,)</f>
        <v>5.0070470000000002E-8</v>
      </c>
      <c r="K161">
        <f>VLOOKUP(C161,[1]Sheet1!$C$2:$H$188,4,FALSE)</f>
        <v>7.3004183319594196</v>
      </c>
      <c r="L161">
        <f>VLOOKUP(C161,[1]Sheet1!$C$2:$H$188,5,FALSE)</f>
        <v>6.6728000000000004E-14</v>
      </c>
      <c r="M161">
        <f>VLOOKUP(C161,[1]Sheet1!$C$2:$H$188,6,FALSE)</f>
        <v>13.175691891813106</v>
      </c>
      <c r="N161">
        <v>1.7689999999999999</v>
      </c>
    </row>
    <row r="162" spans="1:14" x14ac:dyDescent="0.2">
      <c r="A162" t="s">
        <v>17</v>
      </c>
      <c r="B162" t="str">
        <f>VLOOKUP(A162,[1]Sheet1!$A$2:$B$205,2,)</f>
        <v>Geitlerinema sp.</v>
      </c>
      <c r="C162">
        <v>7</v>
      </c>
      <c r="D162" t="s">
        <v>12</v>
      </c>
      <c r="E162">
        <v>0.59299999999999997</v>
      </c>
      <c r="F162">
        <v>0.82499999999999996</v>
      </c>
      <c r="G162">
        <v>0.28100000000000003</v>
      </c>
      <c r="H162">
        <f>N162*100</f>
        <v>5.5</v>
      </c>
      <c r="I162">
        <v>2717</v>
      </c>
      <c r="J162">
        <f>VLOOKUP(C162,[1]Sheet1!$C$2:$H$188,3,)</f>
        <v>7.0070470000000002E-8</v>
      </c>
      <c r="K162">
        <f>VLOOKUP(C162,[1]Sheet1!$C$2:$H$188,4,FALSE)</f>
        <v>7.1544649694520226</v>
      </c>
      <c r="L162">
        <f>VLOOKUP(C162,[1]Sheet1!$C$2:$H$188,5,FALSE)</f>
        <v>9.3399999999999998E-14</v>
      </c>
      <c r="M162">
        <f>VLOOKUP(C162,[1]Sheet1!$C$2:$H$188,6,FALSE)</f>
        <v>13.029653123769906</v>
      </c>
      <c r="N162">
        <v>5.5E-2</v>
      </c>
    </row>
    <row r="163" spans="1:14" x14ac:dyDescent="0.2">
      <c r="A163" t="s">
        <v>17</v>
      </c>
      <c r="B163" t="str">
        <f>VLOOKUP(A163,[1]Sheet1!$A$2:$B$205,2,)</f>
        <v>Geitlerinema sp.</v>
      </c>
      <c r="C163">
        <v>7</v>
      </c>
      <c r="D163" t="s">
        <v>13</v>
      </c>
      <c r="E163">
        <v>0.50900000000000001</v>
      </c>
      <c r="F163">
        <v>0.66500000000000004</v>
      </c>
      <c r="G163">
        <v>0.23400000000000001</v>
      </c>
      <c r="H163">
        <f>N163*100</f>
        <v>66.2</v>
      </c>
      <c r="I163">
        <v>5072</v>
      </c>
      <c r="J163">
        <f>VLOOKUP(C163,[1]Sheet1!$C$2:$H$188,3,)</f>
        <v>7.0070470000000002E-8</v>
      </c>
      <c r="K163">
        <f>VLOOKUP(C163,[1]Sheet1!$C$2:$H$188,4,FALSE)</f>
        <v>7.1544649694520226</v>
      </c>
      <c r="L163">
        <f>VLOOKUP(C163,[1]Sheet1!$C$2:$H$188,5,FALSE)</f>
        <v>9.3399999999999998E-14</v>
      </c>
      <c r="M163">
        <f>VLOOKUP(C163,[1]Sheet1!$C$2:$H$188,6,FALSE)</f>
        <v>13.029653123769906</v>
      </c>
      <c r="N163">
        <v>0.66200000000000003</v>
      </c>
    </row>
    <row r="164" spans="1:14" x14ac:dyDescent="0.2">
      <c r="A164" t="s">
        <v>17</v>
      </c>
      <c r="B164" t="str">
        <f>VLOOKUP(A164,[1]Sheet1!$A$2:$B$205,2,)</f>
        <v>Geitlerinema sp.</v>
      </c>
      <c r="C164">
        <v>7</v>
      </c>
      <c r="D164" t="s">
        <v>14</v>
      </c>
      <c r="E164">
        <v>1.8220000000000001</v>
      </c>
      <c r="F164">
        <v>2.7650000000000001</v>
      </c>
      <c r="G164">
        <v>0.34100000000000003</v>
      </c>
      <c r="H164">
        <f>N164*100</f>
        <v>193.4</v>
      </c>
      <c r="I164">
        <v>1232</v>
      </c>
      <c r="J164">
        <f>VLOOKUP(C164,[1]Sheet1!$C$2:$H$188,3,)</f>
        <v>7.0070470000000002E-8</v>
      </c>
      <c r="K164">
        <f>VLOOKUP(C164,[1]Sheet1!$C$2:$H$188,4,FALSE)</f>
        <v>7.1544649694520226</v>
      </c>
      <c r="L164">
        <f>VLOOKUP(C164,[1]Sheet1!$C$2:$H$188,5,FALSE)</f>
        <v>9.3399999999999998E-14</v>
      </c>
      <c r="M164">
        <f>VLOOKUP(C164,[1]Sheet1!$C$2:$H$188,6,FALSE)</f>
        <v>13.029653123769906</v>
      </c>
      <c r="N164">
        <v>1.9339999999999999</v>
      </c>
    </row>
    <row r="165" spans="1:14" x14ac:dyDescent="0.2">
      <c r="A165" s="2" t="s">
        <v>17</v>
      </c>
      <c r="B165" t="str">
        <f>VLOOKUP(A165,[1]Sheet1!$A$2:$B$205,2,)</f>
        <v>Geitlerinema sp.</v>
      </c>
      <c r="C165" s="2">
        <v>7</v>
      </c>
      <c r="D165" s="2" t="s">
        <v>15</v>
      </c>
      <c r="E165" s="2">
        <v>1.5629999999999999</v>
      </c>
      <c r="F165" s="2">
        <v>2.359</v>
      </c>
      <c r="G165" s="2">
        <v>0.33700000000000002</v>
      </c>
      <c r="H165">
        <f>N165*100</f>
        <v>159.1</v>
      </c>
      <c r="I165" s="2">
        <v>1283</v>
      </c>
      <c r="J165">
        <f>VLOOKUP(C165,[1]Sheet1!$C$2:$H$188,3,)</f>
        <v>7.0070470000000002E-8</v>
      </c>
      <c r="K165">
        <f>VLOOKUP(C165,[1]Sheet1!$C$2:$H$188,4,FALSE)</f>
        <v>7.1544649694520226</v>
      </c>
      <c r="L165">
        <f>VLOOKUP(C165,[1]Sheet1!$C$2:$H$188,5,FALSE)</f>
        <v>9.3399999999999998E-14</v>
      </c>
      <c r="M165">
        <f>VLOOKUP(C165,[1]Sheet1!$C$2:$H$188,6,FALSE)</f>
        <v>13.029653123769906</v>
      </c>
      <c r="N165" s="2">
        <v>1.591</v>
      </c>
    </row>
    <row r="166" spans="1:14" x14ac:dyDescent="0.2">
      <c r="A166" s="1" t="s">
        <v>17</v>
      </c>
      <c r="B166" t="str">
        <f>VLOOKUP(A166,[1]Sheet1!$A$2:$B$205,2,)</f>
        <v>Geitlerinema sp.</v>
      </c>
      <c r="C166" s="1">
        <v>8</v>
      </c>
      <c r="D166" s="1" t="s">
        <v>12</v>
      </c>
      <c r="E166" s="1">
        <v>0.54800000000000004</v>
      </c>
      <c r="F166" s="1">
        <v>0.75</v>
      </c>
      <c r="G166" s="1">
        <v>0.26900000000000002</v>
      </c>
      <c r="H166">
        <f>N166*100</f>
        <v>84</v>
      </c>
      <c r="I166" s="1">
        <v>8899</v>
      </c>
      <c r="J166">
        <f>VLOOKUP(C166,[1]Sheet1!$C$2:$H$188,3,)</f>
        <v>1.0007047000000001E-7</v>
      </c>
      <c r="K166">
        <f>VLOOKUP(C166,[1]Sheet1!$C$2:$H$188,4,FALSE)</f>
        <v>6.9996940604637423</v>
      </c>
      <c r="L166">
        <f>VLOOKUP(C166,[1]Sheet1!$C$2:$H$188,5,FALSE)</f>
        <v>1.3342999999999999E-13</v>
      </c>
      <c r="M166">
        <f>VLOOKUP(C166,[1]Sheet1!$C$2:$H$188,6,FALSE)</f>
        <v>12.874746513975202</v>
      </c>
      <c r="N166" s="1">
        <v>0.84</v>
      </c>
    </row>
    <row r="167" spans="1:14" x14ac:dyDescent="0.2">
      <c r="A167" s="1" t="s">
        <v>17</v>
      </c>
      <c r="B167" t="str">
        <f>VLOOKUP(A167,[1]Sheet1!$A$2:$B$205,2,)</f>
        <v>Geitlerinema sp.</v>
      </c>
      <c r="C167" s="1">
        <v>8</v>
      </c>
      <c r="D167" s="1" t="s">
        <v>13</v>
      </c>
      <c r="E167" s="1">
        <v>0.53</v>
      </c>
      <c r="F167" s="1">
        <v>0.747</v>
      </c>
      <c r="G167" s="1">
        <v>0.29099999999999998</v>
      </c>
      <c r="H167">
        <f>N167*100</f>
        <v>70.5</v>
      </c>
      <c r="I167" s="1">
        <v>6685</v>
      </c>
      <c r="J167">
        <f>VLOOKUP(C167,[1]Sheet1!$C$2:$H$188,3,)</f>
        <v>1.0007047000000001E-7</v>
      </c>
      <c r="K167">
        <f>VLOOKUP(C167,[1]Sheet1!$C$2:$H$188,4,FALSE)</f>
        <v>6.9996940604637423</v>
      </c>
      <c r="L167">
        <f>VLOOKUP(C167,[1]Sheet1!$C$2:$H$188,5,FALSE)</f>
        <v>1.3342999999999999E-13</v>
      </c>
      <c r="M167">
        <f>VLOOKUP(C167,[1]Sheet1!$C$2:$H$188,6,FALSE)</f>
        <v>12.874746513975202</v>
      </c>
      <c r="N167" s="1">
        <v>0.70499999999999996</v>
      </c>
    </row>
    <row r="168" spans="1:14" x14ac:dyDescent="0.2">
      <c r="A168" s="1" t="s">
        <v>17</v>
      </c>
      <c r="B168" t="str">
        <f>VLOOKUP(A168,[1]Sheet1!$A$2:$B$205,2,)</f>
        <v>Geitlerinema sp.</v>
      </c>
      <c r="C168" s="1">
        <v>8</v>
      </c>
      <c r="D168" s="1" t="s">
        <v>14</v>
      </c>
      <c r="E168" s="1">
        <v>2.3199999999999998</v>
      </c>
      <c r="F168" s="1">
        <v>3.5670000000000002</v>
      </c>
      <c r="G168" s="1">
        <v>0.34899999999999998</v>
      </c>
      <c r="H168">
        <f>N168*100</f>
        <v>214.8</v>
      </c>
      <c r="I168" s="1">
        <v>1232</v>
      </c>
      <c r="J168">
        <f>VLOOKUP(C168,[1]Sheet1!$C$2:$H$188,3,)</f>
        <v>1.0007047000000001E-7</v>
      </c>
      <c r="K168">
        <f>VLOOKUP(C168,[1]Sheet1!$C$2:$H$188,4,FALSE)</f>
        <v>6.9996940604637423</v>
      </c>
      <c r="L168">
        <f>VLOOKUP(C168,[1]Sheet1!$C$2:$H$188,5,FALSE)</f>
        <v>1.3342999999999999E-13</v>
      </c>
      <c r="M168">
        <f>VLOOKUP(C168,[1]Sheet1!$C$2:$H$188,6,FALSE)</f>
        <v>12.874746513975202</v>
      </c>
      <c r="N168" s="1">
        <v>2.1480000000000001</v>
      </c>
    </row>
    <row r="169" spans="1:14" x14ac:dyDescent="0.2">
      <c r="A169" s="1" t="s">
        <v>17</v>
      </c>
      <c r="B169" t="str">
        <f>VLOOKUP(A169,[1]Sheet1!$A$2:$B$205,2,)</f>
        <v>Geitlerinema sp.</v>
      </c>
      <c r="C169" s="1">
        <v>8</v>
      </c>
      <c r="D169" s="1" t="s">
        <v>15</v>
      </c>
      <c r="E169" s="1">
        <v>1.972</v>
      </c>
      <c r="F169" s="1">
        <v>3.0739999999999998</v>
      </c>
      <c r="G169" s="1">
        <v>0.35899999999999999</v>
      </c>
      <c r="H169">
        <f>N169*100</f>
        <v>164.1</v>
      </c>
      <c r="I169" s="1">
        <v>1360</v>
      </c>
      <c r="J169">
        <f>VLOOKUP(C169,[1]Sheet1!$C$2:$H$188,3,)</f>
        <v>1.0007047000000001E-7</v>
      </c>
      <c r="K169">
        <f>VLOOKUP(C169,[1]Sheet1!$C$2:$H$188,4,FALSE)</f>
        <v>6.9996940604637423</v>
      </c>
      <c r="L169">
        <f>VLOOKUP(C169,[1]Sheet1!$C$2:$H$188,5,FALSE)</f>
        <v>1.3342999999999999E-13</v>
      </c>
      <c r="M169">
        <f>VLOOKUP(C169,[1]Sheet1!$C$2:$H$188,6,FALSE)</f>
        <v>12.874746513975202</v>
      </c>
      <c r="N169" s="1">
        <v>1.641</v>
      </c>
    </row>
    <row r="170" spans="1:14" x14ac:dyDescent="0.2">
      <c r="A170" s="2" t="s">
        <v>17</v>
      </c>
      <c r="B170" t="str">
        <f>VLOOKUP(A170,[1]Sheet1!$A$2:$B$205,2,)</f>
        <v>Geitlerinema sp.</v>
      </c>
      <c r="C170" s="2">
        <v>9</v>
      </c>
      <c r="D170" s="2" t="s">
        <v>12</v>
      </c>
      <c r="E170" s="2">
        <v>0.378</v>
      </c>
      <c r="F170" s="2">
        <v>0.45900000000000002</v>
      </c>
      <c r="G170" s="2">
        <v>0.17599999999999999</v>
      </c>
      <c r="H170">
        <f>N170*100</f>
        <v>171</v>
      </c>
      <c r="I170" s="2">
        <v>7568</v>
      </c>
      <c r="J170">
        <f>VLOOKUP(C170,[1]Sheet1!$C$2:$H$188,3,)</f>
        <v>1.5007047000000003E-7</v>
      </c>
      <c r="K170">
        <f>VLOOKUP(C170,[1]Sheet1!$C$2:$H$188,4,FALSE)</f>
        <v>6.8237047573087253</v>
      </c>
      <c r="L170">
        <f>VLOOKUP(C170,[1]Sheet1!$C$2:$H$188,5,FALSE)</f>
        <v>2.002E-13</v>
      </c>
      <c r="M170">
        <f>VLOOKUP(C170,[1]Sheet1!$C$2:$H$188,6,FALSE)</f>
        <v>12.6985359268567</v>
      </c>
      <c r="N170" s="2">
        <v>1.71</v>
      </c>
    </row>
    <row r="171" spans="1:14" x14ac:dyDescent="0.2">
      <c r="A171" s="2" t="s">
        <v>17</v>
      </c>
      <c r="B171" t="str">
        <f>VLOOKUP(A171,[1]Sheet1!$A$2:$B$205,2,)</f>
        <v>Geitlerinema sp.</v>
      </c>
      <c r="C171" s="2">
        <v>9</v>
      </c>
      <c r="D171" s="2" t="s">
        <v>13</v>
      </c>
      <c r="E171" s="2">
        <v>0.35499999999999998</v>
      </c>
      <c r="F171" s="2">
        <v>0.48699999999999999</v>
      </c>
      <c r="G171" s="2">
        <v>0.27100000000000002</v>
      </c>
      <c r="H171">
        <f>N171*100</f>
        <v>71</v>
      </c>
      <c r="I171" s="2">
        <v>5136</v>
      </c>
      <c r="J171">
        <f>VLOOKUP(C171,[1]Sheet1!$C$2:$H$188,3,)</f>
        <v>1.5007047000000003E-7</v>
      </c>
      <c r="K171">
        <f>VLOOKUP(C171,[1]Sheet1!$C$2:$H$188,4,FALSE)</f>
        <v>6.8237047573087253</v>
      </c>
      <c r="L171">
        <f>VLOOKUP(C171,[1]Sheet1!$C$2:$H$188,5,FALSE)</f>
        <v>2.002E-13</v>
      </c>
      <c r="M171">
        <f>VLOOKUP(C171,[1]Sheet1!$C$2:$H$188,6,FALSE)</f>
        <v>12.6985359268567</v>
      </c>
      <c r="N171" s="2">
        <v>0.71</v>
      </c>
    </row>
    <row r="172" spans="1:14" x14ac:dyDescent="0.2">
      <c r="A172" s="2" t="s">
        <v>17</v>
      </c>
      <c r="B172" t="str">
        <f>VLOOKUP(A172,[1]Sheet1!$A$2:$B$205,2,)</f>
        <v>Geitlerinema sp.</v>
      </c>
      <c r="C172" s="2">
        <v>9</v>
      </c>
      <c r="D172" s="2" t="s">
        <v>14</v>
      </c>
      <c r="E172" s="2">
        <v>1.51</v>
      </c>
      <c r="F172" s="2">
        <v>2.323</v>
      </c>
      <c r="G172" s="2">
        <v>0.35</v>
      </c>
      <c r="H172">
        <f>N172*100</f>
        <v>176.2</v>
      </c>
      <c r="I172" s="2">
        <v>1232</v>
      </c>
      <c r="J172">
        <f>VLOOKUP(C172,[1]Sheet1!$C$2:$H$188,3,)</f>
        <v>1.5007047000000003E-7</v>
      </c>
      <c r="K172">
        <f>VLOOKUP(C172,[1]Sheet1!$C$2:$H$188,4,FALSE)</f>
        <v>6.8237047573087253</v>
      </c>
      <c r="L172">
        <f>VLOOKUP(C172,[1]Sheet1!$C$2:$H$188,5,FALSE)</f>
        <v>2.002E-13</v>
      </c>
      <c r="M172">
        <f>VLOOKUP(C172,[1]Sheet1!$C$2:$H$188,6,FALSE)</f>
        <v>12.6985359268567</v>
      </c>
      <c r="N172" s="2">
        <v>1.762</v>
      </c>
    </row>
    <row r="173" spans="1:14" x14ac:dyDescent="0.2">
      <c r="A173" s="2" t="s">
        <v>17</v>
      </c>
      <c r="B173" t="str">
        <f>VLOOKUP(A173,[1]Sheet1!$A$2:$B$205,2,)</f>
        <v>Geitlerinema sp.</v>
      </c>
      <c r="C173" s="2">
        <v>9</v>
      </c>
      <c r="D173" s="2" t="s">
        <v>15</v>
      </c>
      <c r="E173" s="2">
        <v>1.2829999999999999</v>
      </c>
      <c r="F173" s="2">
        <v>1.9850000000000001</v>
      </c>
      <c r="G173" s="2">
        <v>0.35399999999999998</v>
      </c>
      <c r="H173">
        <f>N173*100</f>
        <v>147.9</v>
      </c>
      <c r="I173" s="2">
        <v>1360</v>
      </c>
      <c r="J173">
        <f>VLOOKUP(C173,[1]Sheet1!$C$2:$H$188,3,)</f>
        <v>1.5007047000000003E-7</v>
      </c>
      <c r="K173">
        <f>VLOOKUP(C173,[1]Sheet1!$C$2:$H$188,4,FALSE)</f>
        <v>6.8237047573087253</v>
      </c>
      <c r="L173">
        <f>VLOOKUP(C173,[1]Sheet1!$C$2:$H$188,5,FALSE)</f>
        <v>2.002E-13</v>
      </c>
      <c r="M173">
        <f>VLOOKUP(C173,[1]Sheet1!$C$2:$H$188,6,FALSE)</f>
        <v>12.6985359268567</v>
      </c>
      <c r="N173" s="2">
        <v>1.4790000000000001</v>
      </c>
    </row>
    <row r="174" spans="1:14" x14ac:dyDescent="0.2">
      <c r="A174" s="1" t="s">
        <v>17</v>
      </c>
      <c r="B174" t="str">
        <f>VLOOKUP(A174,[1]Sheet1!$A$2:$B$205,2,)</f>
        <v>Geitlerinema sp.</v>
      </c>
      <c r="C174" s="1">
        <v>10</v>
      </c>
      <c r="D174" s="1" t="s">
        <v>12</v>
      </c>
      <c r="E174" s="1">
        <v>0.38300000000000001</v>
      </c>
      <c r="F174" s="1">
        <v>0.49199999999999999</v>
      </c>
      <c r="G174" s="1">
        <v>0.222</v>
      </c>
      <c r="H174">
        <f>N174*100</f>
        <v>171.4</v>
      </c>
      <c r="I174" s="1">
        <v>7965</v>
      </c>
      <c r="J174">
        <f>VLOOKUP(C174,[1]Sheet1!$C$2:$H$188,3,)</f>
        <v>2.0007047000000003E-7</v>
      </c>
      <c r="K174">
        <f>VLOOKUP(C174,[1]Sheet1!$C$2:$H$188,4,FALSE)</f>
        <v>6.698817007627933</v>
      </c>
      <c r="L174">
        <f>VLOOKUP(C174,[1]Sheet1!$C$2:$H$188,5,FALSE)</f>
        <v>2.6703999999999999E-13</v>
      </c>
      <c r="M174">
        <f>VLOOKUP(C174,[1]Sheet1!$C$2:$H$188,6,FALSE)</f>
        <v>12.573423680664829</v>
      </c>
      <c r="N174" s="1">
        <v>1.714</v>
      </c>
    </row>
    <row r="175" spans="1:14" x14ac:dyDescent="0.2">
      <c r="A175" s="1" t="s">
        <v>17</v>
      </c>
      <c r="B175" t="str">
        <f>VLOOKUP(A175,[1]Sheet1!$A$2:$B$205,2,)</f>
        <v>Geitlerinema sp.</v>
      </c>
      <c r="C175" s="1">
        <v>10</v>
      </c>
      <c r="D175" s="1" t="s">
        <v>13</v>
      </c>
      <c r="E175" s="1">
        <v>0.39600000000000002</v>
      </c>
      <c r="F175" s="1">
        <v>0.626</v>
      </c>
      <c r="G175" s="1">
        <v>0.36799999999999999</v>
      </c>
      <c r="H175">
        <f>N175*100</f>
        <v>47.199999999999996</v>
      </c>
      <c r="I175" s="1">
        <v>6026</v>
      </c>
      <c r="J175">
        <f>VLOOKUP(C175,[1]Sheet1!$C$2:$H$188,3,)</f>
        <v>2.0007047000000003E-7</v>
      </c>
      <c r="K175">
        <f>VLOOKUP(C175,[1]Sheet1!$C$2:$H$188,4,FALSE)</f>
        <v>6.698817007627933</v>
      </c>
      <c r="L175">
        <f>VLOOKUP(C175,[1]Sheet1!$C$2:$H$188,5,FALSE)</f>
        <v>2.6703999999999999E-13</v>
      </c>
      <c r="M175">
        <f>VLOOKUP(C175,[1]Sheet1!$C$2:$H$188,6,FALSE)</f>
        <v>12.573423680664829</v>
      </c>
      <c r="N175" s="1">
        <v>0.47199999999999998</v>
      </c>
    </row>
    <row r="176" spans="1:14" x14ac:dyDescent="0.2">
      <c r="A176" s="1" t="s">
        <v>17</v>
      </c>
      <c r="B176" t="str">
        <f>VLOOKUP(A176,[1]Sheet1!$A$2:$B$205,2,)</f>
        <v>Geitlerinema sp.</v>
      </c>
      <c r="C176" s="1">
        <v>10</v>
      </c>
      <c r="D176" s="1" t="s">
        <v>14</v>
      </c>
      <c r="E176" s="1">
        <v>1.9039999999999999</v>
      </c>
      <c r="F176" s="1">
        <v>2.97</v>
      </c>
      <c r="G176" s="1">
        <v>0.35899999999999999</v>
      </c>
      <c r="H176">
        <f>N176*100</f>
        <v>197</v>
      </c>
      <c r="I176" s="1">
        <v>1309</v>
      </c>
      <c r="J176">
        <f>VLOOKUP(C176,[1]Sheet1!$C$2:$H$188,3,)</f>
        <v>2.0007047000000003E-7</v>
      </c>
      <c r="K176">
        <f>VLOOKUP(C176,[1]Sheet1!$C$2:$H$188,4,FALSE)</f>
        <v>6.698817007627933</v>
      </c>
      <c r="L176">
        <f>VLOOKUP(C176,[1]Sheet1!$C$2:$H$188,5,FALSE)</f>
        <v>2.6703999999999999E-13</v>
      </c>
      <c r="M176">
        <f>VLOOKUP(C176,[1]Sheet1!$C$2:$H$188,6,FALSE)</f>
        <v>12.573423680664829</v>
      </c>
      <c r="N176" s="1">
        <v>1.97</v>
      </c>
    </row>
    <row r="177" spans="1:14" x14ac:dyDescent="0.2">
      <c r="A177" s="1" t="s">
        <v>17</v>
      </c>
      <c r="B177" t="str">
        <f>VLOOKUP(A177,[1]Sheet1!$A$2:$B$205,2,)</f>
        <v>Geitlerinema sp.</v>
      </c>
      <c r="C177" s="1">
        <v>10</v>
      </c>
      <c r="D177" s="1" t="s">
        <v>15</v>
      </c>
      <c r="E177" s="1">
        <v>1.665</v>
      </c>
      <c r="F177" s="1">
        <v>2.556</v>
      </c>
      <c r="G177" s="1">
        <v>0.34899999999999998</v>
      </c>
      <c r="H177">
        <f>N177*100</f>
        <v>141.4</v>
      </c>
      <c r="I177" s="1">
        <v>1411</v>
      </c>
      <c r="J177">
        <f>VLOOKUP(C177,[1]Sheet1!$C$2:$H$188,3,)</f>
        <v>2.0007047000000003E-7</v>
      </c>
      <c r="K177">
        <f>VLOOKUP(C177,[1]Sheet1!$C$2:$H$188,4,FALSE)</f>
        <v>6.698817007627933</v>
      </c>
      <c r="L177">
        <f>VLOOKUP(C177,[1]Sheet1!$C$2:$H$188,5,FALSE)</f>
        <v>2.6703999999999999E-13</v>
      </c>
      <c r="M177">
        <f>VLOOKUP(C177,[1]Sheet1!$C$2:$H$188,6,FALSE)</f>
        <v>12.573423680664829</v>
      </c>
      <c r="N177" s="1">
        <v>1.4139999999999999</v>
      </c>
    </row>
    <row r="178" spans="1:14" x14ac:dyDescent="0.2">
      <c r="A178" t="s">
        <v>17</v>
      </c>
      <c r="B178" t="str">
        <f>VLOOKUP(A178,[1]Sheet1!$A$2:$B$205,2,)</f>
        <v>Geitlerinema sp.</v>
      </c>
      <c r="C178">
        <v>11</v>
      </c>
      <c r="D178" t="s">
        <v>12</v>
      </c>
      <c r="E178">
        <v>0.61699999999999999</v>
      </c>
      <c r="F178">
        <v>0.93799999999999994</v>
      </c>
      <c r="G178">
        <v>0.34300000000000003</v>
      </c>
      <c r="H178">
        <f>N178*100</f>
        <v>51.7</v>
      </c>
      <c r="I178">
        <v>5328</v>
      </c>
      <c r="J178">
        <f>VLOOKUP(C178,[1]Sheet1!$C$2:$H$188,3,)</f>
        <v>3.0007047000000002E-7</v>
      </c>
      <c r="K178">
        <f>VLOOKUP(C178,[1]Sheet1!$C$2:$H$188,4,FALSE)</f>
        <v>6.5227767414864148</v>
      </c>
      <c r="L178">
        <f>VLOOKUP(C178,[1]Sheet1!$C$2:$H$188,5,FALSE)</f>
        <v>4.0092000000000002E-13</v>
      </c>
      <c r="M178">
        <f>VLOOKUP(C178,[1]Sheet1!$C$2:$H$188,6,FALSE)</f>
        <v>12.396942278314244</v>
      </c>
      <c r="N178">
        <v>0.51700000000000002</v>
      </c>
    </row>
    <row r="179" spans="1:14" x14ac:dyDescent="0.2">
      <c r="A179" t="s">
        <v>17</v>
      </c>
      <c r="B179" t="str">
        <f>VLOOKUP(A179,[1]Sheet1!$A$2:$B$205,2,)</f>
        <v>Geitlerinema sp.</v>
      </c>
      <c r="C179">
        <v>11</v>
      </c>
      <c r="D179" t="s">
        <v>13</v>
      </c>
      <c r="E179">
        <v>0.59399999999999997</v>
      </c>
      <c r="F179">
        <v>0.77400000000000002</v>
      </c>
      <c r="G179">
        <v>0.23200000000000001</v>
      </c>
      <c r="H179">
        <f>N179*100</f>
        <v>145.19999999999999</v>
      </c>
      <c r="I179">
        <v>5770</v>
      </c>
      <c r="J179">
        <f>VLOOKUP(C179,[1]Sheet1!$C$2:$H$188,3,)</f>
        <v>3.0007047000000002E-7</v>
      </c>
      <c r="K179">
        <f>VLOOKUP(C179,[1]Sheet1!$C$2:$H$188,4,FALSE)</f>
        <v>6.5227767414864148</v>
      </c>
      <c r="L179">
        <f>VLOOKUP(C179,[1]Sheet1!$C$2:$H$188,5,FALSE)</f>
        <v>4.0092000000000002E-13</v>
      </c>
      <c r="M179">
        <f>VLOOKUP(C179,[1]Sheet1!$C$2:$H$188,6,FALSE)</f>
        <v>12.396942278314244</v>
      </c>
      <c r="N179">
        <v>1.452</v>
      </c>
    </row>
    <row r="180" spans="1:14" x14ac:dyDescent="0.2">
      <c r="A180" t="s">
        <v>17</v>
      </c>
      <c r="B180" t="str">
        <f>VLOOKUP(A180,[1]Sheet1!$A$2:$B$205,2,)</f>
        <v>Geitlerinema sp.</v>
      </c>
      <c r="C180">
        <v>11</v>
      </c>
      <c r="D180" t="s">
        <v>14</v>
      </c>
      <c r="E180">
        <v>2.633</v>
      </c>
      <c r="F180">
        <v>4.2969999999999997</v>
      </c>
      <c r="G180">
        <v>0.38700000000000001</v>
      </c>
      <c r="H180">
        <f>N180*100</f>
        <v>202.2</v>
      </c>
      <c r="I180">
        <v>1821</v>
      </c>
      <c r="J180">
        <f>VLOOKUP(C180,[1]Sheet1!$C$2:$H$188,3,)</f>
        <v>3.0007047000000002E-7</v>
      </c>
      <c r="K180">
        <f>VLOOKUP(C180,[1]Sheet1!$C$2:$H$188,4,FALSE)</f>
        <v>6.5227767414864148</v>
      </c>
      <c r="L180">
        <f>VLOOKUP(C180,[1]Sheet1!$C$2:$H$188,5,FALSE)</f>
        <v>4.0092000000000002E-13</v>
      </c>
      <c r="M180">
        <f>VLOOKUP(C180,[1]Sheet1!$C$2:$H$188,6,FALSE)</f>
        <v>12.396942278314244</v>
      </c>
      <c r="N180">
        <v>2.0219999999999998</v>
      </c>
    </row>
    <row r="181" spans="1:14" x14ac:dyDescent="0.2">
      <c r="A181" t="s">
        <v>17</v>
      </c>
      <c r="B181" t="str">
        <f>VLOOKUP(A181,[1]Sheet1!$A$2:$B$205,2,)</f>
        <v>Geitlerinema sp.</v>
      </c>
      <c r="C181">
        <v>11</v>
      </c>
      <c r="D181" t="s">
        <v>15</v>
      </c>
      <c r="E181">
        <v>2.2229999999999999</v>
      </c>
      <c r="F181">
        <v>3.7240000000000002</v>
      </c>
      <c r="G181">
        <v>0.40300000000000002</v>
      </c>
      <c r="H181">
        <f>N181*100</f>
        <v>150.89999999999998</v>
      </c>
      <c r="I181">
        <v>2000</v>
      </c>
      <c r="J181">
        <f>VLOOKUP(C181,[1]Sheet1!$C$2:$H$188,3,)</f>
        <v>3.0007047000000002E-7</v>
      </c>
      <c r="K181">
        <f>VLOOKUP(C181,[1]Sheet1!$C$2:$H$188,4,FALSE)</f>
        <v>6.5227767414864148</v>
      </c>
      <c r="L181">
        <f>VLOOKUP(C181,[1]Sheet1!$C$2:$H$188,5,FALSE)</f>
        <v>4.0092000000000002E-13</v>
      </c>
      <c r="M181">
        <f>VLOOKUP(C181,[1]Sheet1!$C$2:$H$188,6,FALSE)</f>
        <v>12.396942278314244</v>
      </c>
      <c r="N181">
        <v>1.5089999999999999</v>
      </c>
    </row>
    <row r="182" spans="1:14" x14ac:dyDescent="0.2">
      <c r="A182" t="s">
        <v>17</v>
      </c>
      <c r="B182" t="str">
        <f>VLOOKUP(A182,[1]Sheet1!$A$2:$B$205,2,)</f>
        <v>Geitlerinema sp.</v>
      </c>
      <c r="C182">
        <v>12</v>
      </c>
      <c r="D182" t="s">
        <v>12</v>
      </c>
      <c r="H182">
        <f>N182*100</f>
        <v>0</v>
      </c>
      <c r="J182">
        <f>VLOOKUP(C182,[1]Sheet1!$C$2:$H$188,3,)</f>
        <v>4.0007047000000002E-7</v>
      </c>
      <c r="K182">
        <f>VLOOKUP(C182,[1]Sheet1!$C$2:$H$188,4,FALSE)</f>
        <v>6.3978635035806324</v>
      </c>
      <c r="L182">
        <f>VLOOKUP(C182,[1]Sheet1!$C$2:$H$188,5,FALSE)</f>
        <v>5.3507999999999998E-13</v>
      </c>
      <c r="M182">
        <f>VLOOKUP(C182,[1]Sheet1!$C$2:$H$188,6,FALSE)</f>
        <v>12.271581281602767</v>
      </c>
    </row>
    <row r="183" spans="1:14" x14ac:dyDescent="0.2">
      <c r="A183" t="s">
        <v>17</v>
      </c>
      <c r="B183" t="str">
        <f>VLOOKUP(A183,[1]Sheet1!$A$2:$B$205,2,)</f>
        <v>Geitlerinema sp.</v>
      </c>
      <c r="C183">
        <v>12</v>
      </c>
      <c r="D183" t="s">
        <v>13</v>
      </c>
      <c r="H183">
        <f>N183*100</f>
        <v>0</v>
      </c>
      <c r="J183">
        <f>VLOOKUP(C183,[1]Sheet1!$C$2:$H$188,3,)</f>
        <v>4.0007047000000002E-7</v>
      </c>
      <c r="K183">
        <f>VLOOKUP(C183,[1]Sheet1!$C$2:$H$188,4,FALSE)</f>
        <v>6.3978635035806324</v>
      </c>
      <c r="L183">
        <f>VLOOKUP(C183,[1]Sheet1!$C$2:$H$188,5,FALSE)</f>
        <v>5.3507999999999998E-13</v>
      </c>
      <c r="M183">
        <f>VLOOKUP(C183,[1]Sheet1!$C$2:$H$188,6,FALSE)</f>
        <v>12.271581281602767</v>
      </c>
    </row>
    <row r="184" spans="1:14" x14ac:dyDescent="0.2">
      <c r="A184" t="s">
        <v>17</v>
      </c>
      <c r="B184" t="str">
        <f>VLOOKUP(A184,[1]Sheet1!$A$2:$B$205,2,)</f>
        <v>Geitlerinema sp.</v>
      </c>
      <c r="C184">
        <v>12</v>
      </c>
      <c r="D184" t="s">
        <v>14</v>
      </c>
      <c r="E184">
        <v>1.855</v>
      </c>
      <c r="F184">
        <v>2.835</v>
      </c>
      <c r="G184">
        <v>0.34599999999999997</v>
      </c>
      <c r="H184">
        <f>N184*100</f>
        <v>197.9</v>
      </c>
      <c r="I184">
        <v>1360</v>
      </c>
      <c r="J184">
        <f>VLOOKUP(C184,[1]Sheet1!$C$2:$H$188,3,)</f>
        <v>4.0007047000000002E-7</v>
      </c>
      <c r="K184">
        <f>VLOOKUP(C184,[1]Sheet1!$C$2:$H$188,4,FALSE)</f>
        <v>6.3978635035806324</v>
      </c>
      <c r="L184">
        <f>VLOOKUP(C184,[1]Sheet1!$C$2:$H$188,5,FALSE)</f>
        <v>5.3507999999999998E-13</v>
      </c>
      <c r="M184">
        <f>VLOOKUP(C184,[1]Sheet1!$C$2:$H$188,6,FALSE)</f>
        <v>12.271581281602767</v>
      </c>
      <c r="N184">
        <v>1.9790000000000001</v>
      </c>
    </row>
    <row r="185" spans="1:14" x14ac:dyDescent="0.2">
      <c r="A185" t="s">
        <v>17</v>
      </c>
      <c r="B185" t="str">
        <f>VLOOKUP(A185,[1]Sheet1!$A$2:$B$205,2,)</f>
        <v>Geitlerinema sp.</v>
      </c>
      <c r="C185">
        <v>12</v>
      </c>
      <c r="D185" t="s">
        <v>15</v>
      </c>
      <c r="E185">
        <v>1.5669999999999999</v>
      </c>
      <c r="F185">
        <v>2.4710000000000001</v>
      </c>
      <c r="G185">
        <v>0.36599999999999999</v>
      </c>
      <c r="H185">
        <f>N185*100</f>
        <v>146.80000000000001</v>
      </c>
      <c r="I185">
        <v>1437</v>
      </c>
      <c r="J185">
        <f>VLOOKUP(C185,[1]Sheet1!$C$2:$H$188,3,)</f>
        <v>4.0007047000000002E-7</v>
      </c>
      <c r="K185">
        <f>VLOOKUP(C185,[1]Sheet1!$C$2:$H$188,4,FALSE)</f>
        <v>6.3978635035806324</v>
      </c>
      <c r="L185">
        <f>VLOOKUP(C185,[1]Sheet1!$C$2:$H$188,5,FALSE)</f>
        <v>5.3507999999999998E-13</v>
      </c>
      <c r="M185">
        <f>VLOOKUP(C185,[1]Sheet1!$C$2:$H$188,6,FALSE)</f>
        <v>12.271581281602767</v>
      </c>
      <c r="N185">
        <v>1.468</v>
      </c>
    </row>
    <row r="186" spans="1:14" x14ac:dyDescent="0.2">
      <c r="A186" t="s">
        <v>17</v>
      </c>
      <c r="B186" t="str">
        <f>VLOOKUP(A186,[1]Sheet1!$A$2:$B$205,2,)</f>
        <v>Geitlerinema sp.</v>
      </c>
      <c r="C186">
        <v>13</v>
      </c>
      <c r="D186" t="s">
        <v>12</v>
      </c>
      <c r="E186">
        <v>0.441</v>
      </c>
      <c r="F186">
        <v>0.55600000000000005</v>
      </c>
      <c r="G186">
        <v>0.20699999999999999</v>
      </c>
      <c r="H186">
        <f>N186*100</f>
        <v>217.70000000000002</v>
      </c>
      <c r="I186">
        <v>6448</v>
      </c>
      <c r="J186">
        <f>VLOOKUP(C186,[1]Sheet1!$C$2:$H$188,3,)</f>
        <v>5.0007047000000012E-7</v>
      </c>
      <c r="K186">
        <f>VLOOKUP(C186,[1]Sheet1!$C$2:$H$188,4,FALSE)</f>
        <v>6.3009687905127274</v>
      </c>
      <c r="L186">
        <f>VLOOKUP(C186,[1]Sheet1!$C$2:$H$188,5,FALSE)</f>
        <v>6.6951000000000004E-13</v>
      </c>
      <c r="M186">
        <f>VLOOKUP(C186,[1]Sheet1!$C$2:$H$188,6,FALSE)</f>
        <v>12.174242931852293</v>
      </c>
      <c r="N186">
        <v>2.177</v>
      </c>
    </row>
    <row r="187" spans="1:14" x14ac:dyDescent="0.2">
      <c r="A187" t="s">
        <v>17</v>
      </c>
      <c r="B187" t="str">
        <f>VLOOKUP(A187,[1]Sheet1!$A$2:$B$205,2,)</f>
        <v>Geitlerinema sp.</v>
      </c>
      <c r="C187">
        <v>13</v>
      </c>
      <c r="D187" t="s">
        <v>13</v>
      </c>
      <c r="H187">
        <f>N187*100</f>
        <v>0</v>
      </c>
      <c r="J187">
        <f>VLOOKUP(C187,[1]Sheet1!$C$2:$H$188,3,)</f>
        <v>5.0007047000000012E-7</v>
      </c>
      <c r="K187">
        <f>VLOOKUP(C187,[1]Sheet1!$C$2:$H$188,4,FALSE)</f>
        <v>6.3009687905127274</v>
      </c>
      <c r="L187">
        <f>VLOOKUP(C187,[1]Sheet1!$C$2:$H$188,5,FALSE)</f>
        <v>6.6951000000000004E-13</v>
      </c>
      <c r="M187">
        <f>VLOOKUP(C187,[1]Sheet1!$C$2:$H$188,6,FALSE)</f>
        <v>12.174242931852293</v>
      </c>
    </row>
    <row r="188" spans="1:14" x14ac:dyDescent="0.2">
      <c r="A188" t="s">
        <v>17</v>
      </c>
      <c r="B188" t="str">
        <f>VLOOKUP(A188,[1]Sheet1!$A$2:$B$205,2,)</f>
        <v>Geitlerinema sp.</v>
      </c>
      <c r="C188">
        <v>13</v>
      </c>
      <c r="D188" t="s">
        <v>14</v>
      </c>
      <c r="E188">
        <v>2.15</v>
      </c>
      <c r="F188">
        <v>3.3940000000000001</v>
      </c>
      <c r="G188">
        <v>0.36699999999999999</v>
      </c>
      <c r="H188">
        <f>N188*100</f>
        <v>200.89999999999998</v>
      </c>
      <c r="I188">
        <v>1552</v>
      </c>
      <c r="J188">
        <f>VLOOKUP(C188,[1]Sheet1!$C$2:$H$188,3,)</f>
        <v>5.0007047000000012E-7</v>
      </c>
      <c r="K188">
        <f>VLOOKUP(C188,[1]Sheet1!$C$2:$H$188,4,FALSE)</f>
        <v>6.3009687905127274</v>
      </c>
      <c r="L188">
        <f>VLOOKUP(C188,[1]Sheet1!$C$2:$H$188,5,FALSE)</f>
        <v>6.6951000000000004E-13</v>
      </c>
      <c r="M188">
        <f>VLOOKUP(C188,[1]Sheet1!$C$2:$H$188,6,FALSE)</f>
        <v>12.174242931852293</v>
      </c>
      <c r="N188">
        <v>2.0089999999999999</v>
      </c>
    </row>
    <row r="189" spans="1:14" x14ac:dyDescent="0.2">
      <c r="A189" t="s">
        <v>17</v>
      </c>
      <c r="B189" t="str">
        <f>VLOOKUP(A189,[1]Sheet1!$A$2:$B$205,2,)</f>
        <v>Geitlerinema sp.</v>
      </c>
      <c r="C189">
        <v>13</v>
      </c>
      <c r="D189" t="s">
        <v>15</v>
      </c>
      <c r="E189">
        <v>1.869</v>
      </c>
      <c r="F189">
        <v>2.931</v>
      </c>
      <c r="G189">
        <v>0.36299999999999999</v>
      </c>
      <c r="H189">
        <f>N189*100</f>
        <v>149.10000000000002</v>
      </c>
      <c r="I189">
        <v>1501</v>
      </c>
      <c r="J189">
        <f>VLOOKUP(C189,[1]Sheet1!$C$2:$H$188,3,)</f>
        <v>5.0007047000000012E-7</v>
      </c>
      <c r="K189">
        <f>VLOOKUP(C189,[1]Sheet1!$C$2:$H$188,4,FALSE)</f>
        <v>6.3009687905127274</v>
      </c>
      <c r="L189">
        <f>VLOOKUP(C189,[1]Sheet1!$C$2:$H$188,5,FALSE)</f>
        <v>6.6951000000000004E-13</v>
      </c>
      <c r="M189">
        <f>VLOOKUP(C189,[1]Sheet1!$C$2:$H$188,6,FALSE)</f>
        <v>12.174242931852293</v>
      </c>
      <c r="N189">
        <v>1.4910000000000001</v>
      </c>
    </row>
    <row r="190" spans="1:14" x14ac:dyDescent="0.2">
      <c r="A190" t="s">
        <v>17</v>
      </c>
      <c r="B190" t="str">
        <f>VLOOKUP(A190,[1]Sheet1!$A$2:$B$205,2,)</f>
        <v>Geitlerinema sp.</v>
      </c>
      <c r="C190">
        <v>14</v>
      </c>
      <c r="D190" t="s">
        <v>12</v>
      </c>
      <c r="E190">
        <v>0.67600000000000005</v>
      </c>
      <c r="F190">
        <v>0.89400000000000002</v>
      </c>
      <c r="G190">
        <v>0.24399999999999999</v>
      </c>
      <c r="H190">
        <f>N190*100</f>
        <v>103.1</v>
      </c>
      <c r="I190">
        <v>6582</v>
      </c>
      <c r="J190">
        <f>VLOOKUP(C190,[1]Sheet1!$C$2:$H$188,3,)</f>
        <v>7.0007047000000011E-7</v>
      </c>
      <c r="K190">
        <f>VLOOKUP(C190,[1]Sheet1!$C$2:$H$188,4,FALSE)</f>
        <v>6.1548582411404116</v>
      </c>
      <c r="L190">
        <f>VLOOKUP(C190,[1]Sheet1!$C$2:$H$188,5,FALSE)</f>
        <v>9.3920000000000008E-13</v>
      </c>
      <c r="M190">
        <f>VLOOKUP(C190,[1]Sheet1!$C$2:$H$188,6,FALSE)</f>
        <v>12.027241916096461</v>
      </c>
      <c r="N190">
        <v>1.0309999999999999</v>
      </c>
    </row>
    <row r="191" spans="1:14" x14ac:dyDescent="0.2">
      <c r="A191" t="s">
        <v>17</v>
      </c>
      <c r="B191" t="str">
        <f>VLOOKUP(A191,[1]Sheet1!$A$2:$B$205,2,)</f>
        <v>Geitlerinema sp.</v>
      </c>
      <c r="C191">
        <v>14</v>
      </c>
      <c r="D191" t="s">
        <v>13</v>
      </c>
      <c r="E191">
        <v>0.70799999999999996</v>
      </c>
      <c r="F191">
        <v>1.0840000000000001</v>
      </c>
      <c r="G191">
        <v>0.34699999999999998</v>
      </c>
      <c r="H191">
        <f>N191*100</f>
        <v>0</v>
      </c>
      <c r="J191">
        <f>VLOOKUP(C191,[1]Sheet1!$C$2:$H$188,3,)</f>
        <v>7.0007047000000011E-7</v>
      </c>
      <c r="K191">
        <f>VLOOKUP(C191,[1]Sheet1!$C$2:$H$188,4,FALSE)</f>
        <v>6.1548582411404116</v>
      </c>
      <c r="L191">
        <f>VLOOKUP(C191,[1]Sheet1!$C$2:$H$188,5,FALSE)</f>
        <v>9.3920000000000008E-13</v>
      </c>
      <c r="M191">
        <f>VLOOKUP(C191,[1]Sheet1!$C$2:$H$188,6,FALSE)</f>
        <v>12.027241916096461</v>
      </c>
    </row>
    <row r="192" spans="1:14" x14ac:dyDescent="0.2">
      <c r="A192" t="s">
        <v>17</v>
      </c>
      <c r="B192" t="str">
        <f>VLOOKUP(A192,[1]Sheet1!$A$2:$B$205,2,)</f>
        <v>Geitlerinema sp.</v>
      </c>
      <c r="C192">
        <v>14</v>
      </c>
      <c r="D192" t="s">
        <v>14</v>
      </c>
      <c r="E192">
        <v>2.871</v>
      </c>
      <c r="F192">
        <v>4.4989999999999997</v>
      </c>
      <c r="G192">
        <v>0.36199999999999999</v>
      </c>
      <c r="H192">
        <f>N192*100</f>
        <v>197.3</v>
      </c>
      <c r="I192">
        <v>1360</v>
      </c>
      <c r="J192">
        <f>VLOOKUP(C192,[1]Sheet1!$C$2:$H$188,3,)</f>
        <v>7.0007047000000011E-7</v>
      </c>
      <c r="K192">
        <f>VLOOKUP(C192,[1]Sheet1!$C$2:$H$188,4,FALSE)</f>
        <v>6.1548582411404116</v>
      </c>
      <c r="L192">
        <f>VLOOKUP(C192,[1]Sheet1!$C$2:$H$188,5,FALSE)</f>
        <v>9.3920000000000008E-13</v>
      </c>
      <c r="M192">
        <f>VLOOKUP(C192,[1]Sheet1!$C$2:$H$188,6,FALSE)</f>
        <v>12.027241916096461</v>
      </c>
      <c r="N192">
        <v>1.9730000000000001</v>
      </c>
    </row>
    <row r="193" spans="1:14" x14ac:dyDescent="0.2">
      <c r="A193" t="s">
        <v>17</v>
      </c>
      <c r="B193" t="str">
        <f>VLOOKUP(A193,[1]Sheet1!$A$2:$B$205,2,)</f>
        <v>Geitlerinema sp.</v>
      </c>
      <c r="C193">
        <v>14</v>
      </c>
      <c r="D193" t="s">
        <v>15</v>
      </c>
      <c r="E193">
        <v>2.4279999999999999</v>
      </c>
      <c r="F193">
        <v>3.8780000000000001</v>
      </c>
      <c r="G193">
        <v>0.374</v>
      </c>
      <c r="H193">
        <f>N193*100</f>
        <v>149.19999999999999</v>
      </c>
      <c r="I193">
        <v>1488</v>
      </c>
      <c r="J193">
        <f>VLOOKUP(C193,[1]Sheet1!$C$2:$H$188,3,)</f>
        <v>7.0007047000000011E-7</v>
      </c>
      <c r="K193">
        <f>VLOOKUP(C193,[1]Sheet1!$C$2:$H$188,4,FALSE)</f>
        <v>6.1548582411404116</v>
      </c>
      <c r="L193">
        <f>VLOOKUP(C193,[1]Sheet1!$C$2:$H$188,5,FALSE)</f>
        <v>9.3920000000000008E-13</v>
      </c>
      <c r="M193">
        <f>VLOOKUP(C193,[1]Sheet1!$C$2:$H$188,6,FALSE)</f>
        <v>12.027241916096461</v>
      </c>
      <c r="N193">
        <v>1.492</v>
      </c>
    </row>
    <row r="194" spans="1:14" x14ac:dyDescent="0.2">
      <c r="A194" t="s">
        <v>17</v>
      </c>
      <c r="B194" t="str">
        <f>VLOOKUP(A194,[1]Sheet1!$A$2:$B$205,2,)</f>
        <v>Geitlerinema sp.</v>
      </c>
      <c r="C194">
        <v>15</v>
      </c>
      <c r="D194" t="s">
        <v>12</v>
      </c>
      <c r="E194">
        <v>0.76100000000000001</v>
      </c>
      <c r="F194">
        <v>1.1279999999999999</v>
      </c>
      <c r="G194">
        <v>0.32500000000000001</v>
      </c>
      <c r="H194">
        <f>N194*100</f>
        <v>33.800000000000004</v>
      </c>
      <c r="I194">
        <v>10045</v>
      </c>
      <c r="J194">
        <f>VLOOKUP(C194,[1]Sheet1!$C$2:$H$188,3,)</f>
        <v>1.0000704700000002E-6</v>
      </c>
      <c r="K194">
        <f>VLOOKUP(C194,[1]Sheet1!$C$2:$H$188,4,FALSE)</f>
        <v>5.9999693963461675</v>
      </c>
      <c r="L194">
        <f>VLOOKUP(C194,[1]Sheet1!$C$2:$H$188,5,FALSE)</f>
        <v>1.3458E-12</v>
      </c>
      <c r="M194">
        <f>VLOOKUP(C194,[1]Sheet1!$C$2:$H$188,6,FALSE)</f>
        <v>11.871019476033389</v>
      </c>
      <c r="N194">
        <v>0.33800000000000002</v>
      </c>
    </row>
    <row r="195" spans="1:14" x14ac:dyDescent="0.2">
      <c r="A195" t="s">
        <v>17</v>
      </c>
      <c r="B195" t="str">
        <f>VLOOKUP(A195,[1]Sheet1!$A$2:$B$205,2,)</f>
        <v>Geitlerinema sp.</v>
      </c>
      <c r="C195">
        <v>15</v>
      </c>
      <c r="D195" t="s">
        <v>13</v>
      </c>
      <c r="E195">
        <v>0.73699999999999999</v>
      </c>
      <c r="F195">
        <v>0.90600000000000003</v>
      </c>
      <c r="G195">
        <v>0.187</v>
      </c>
      <c r="H195">
        <f>N195*100</f>
        <v>189.39999999999998</v>
      </c>
      <c r="I195">
        <v>5565</v>
      </c>
      <c r="J195">
        <f>VLOOKUP(C195,[1]Sheet1!$C$2:$H$188,3,)</f>
        <v>1.0000704700000002E-6</v>
      </c>
      <c r="K195">
        <f>VLOOKUP(C195,[1]Sheet1!$C$2:$H$188,4,FALSE)</f>
        <v>5.9999693963461675</v>
      </c>
      <c r="L195">
        <f>VLOOKUP(C195,[1]Sheet1!$C$2:$H$188,5,FALSE)</f>
        <v>1.3458E-12</v>
      </c>
      <c r="M195">
        <f>VLOOKUP(C195,[1]Sheet1!$C$2:$H$188,6,FALSE)</f>
        <v>11.871019476033389</v>
      </c>
      <c r="N195">
        <v>1.8939999999999999</v>
      </c>
    </row>
    <row r="196" spans="1:14" x14ac:dyDescent="0.2">
      <c r="A196" t="s">
        <v>17</v>
      </c>
      <c r="B196" t="str">
        <f>VLOOKUP(A196,[1]Sheet1!$A$2:$B$205,2,)</f>
        <v>Geitlerinema sp.</v>
      </c>
      <c r="C196">
        <v>15</v>
      </c>
      <c r="D196" t="s">
        <v>14</v>
      </c>
      <c r="E196">
        <v>2.972</v>
      </c>
      <c r="F196">
        <v>4.59</v>
      </c>
      <c r="G196">
        <v>0.35199999999999998</v>
      </c>
      <c r="H196">
        <f>N196*100</f>
        <v>201.7</v>
      </c>
      <c r="I196">
        <v>1552</v>
      </c>
      <c r="J196">
        <f>VLOOKUP(C196,[1]Sheet1!$C$2:$H$188,3,)</f>
        <v>1.0000704700000002E-6</v>
      </c>
      <c r="K196">
        <f>VLOOKUP(C196,[1]Sheet1!$C$2:$H$188,4,FALSE)</f>
        <v>5.9999693963461675</v>
      </c>
      <c r="L196">
        <f>VLOOKUP(C196,[1]Sheet1!$C$2:$H$188,5,FALSE)</f>
        <v>1.3458E-12</v>
      </c>
      <c r="M196">
        <f>VLOOKUP(C196,[1]Sheet1!$C$2:$H$188,6,FALSE)</f>
        <v>11.871019476033389</v>
      </c>
      <c r="N196">
        <v>2.0169999999999999</v>
      </c>
    </row>
    <row r="197" spans="1:14" x14ac:dyDescent="0.2">
      <c r="A197" t="s">
        <v>17</v>
      </c>
      <c r="B197" t="str">
        <f>VLOOKUP(A197,[1]Sheet1!$A$2:$B$205,2,)</f>
        <v>Geitlerinema sp.</v>
      </c>
      <c r="C197">
        <v>15</v>
      </c>
      <c r="D197" t="s">
        <v>15</v>
      </c>
      <c r="E197">
        <v>2.5779999999999998</v>
      </c>
      <c r="F197">
        <v>3.9409999999999998</v>
      </c>
      <c r="G197">
        <v>0.34599999999999997</v>
      </c>
      <c r="H197">
        <f>N197*100</f>
        <v>159.69999999999999</v>
      </c>
      <c r="I197">
        <v>1757</v>
      </c>
      <c r="J197">
        <f>VLOOKUP(C197,[1]Sheet1!$C$2:$H$188,3,)</f>
        <v>1.0000704700000002E-6</v>
      </c>
      <c r="K197">
        <f>VLOOKUP(C197,[1]Sheet1!$C$2:$H$188,4,FALSE)</f>
        <v>5.9999693963461675</v>
      </c>
      <c r="L197">
        <f>VLOOKUP(C197,[1]Sheet1!$C$2:$H$188,5,FALSE)</f>
        <v>1.3458E-12</v>
      </c>
      <c r="M197">
        <f>VLOOKUP(C197,[1]Sheet1!$C$2:$H$188,6,FALSE)</f>
        <v>11.871019476033389</v>
      </c>
      <c r="N197">
        <v>1.597</v>
      </c>
    </row>
    <row r="198" spans="1:14" x14ac:dyDescent="0.2">
      <c r="A198" t="s">
        <v>17</v>
      </c>
      <c r="B198" t="str">
        <f>VLOOKUP(A198,[1]Sheet1!$A$2:$B$205,2,)</f>
        <v>Geitlerinema sp.</v>
      </c>
      <c r="C198">
        <v>16</v>
      </c>
      <c r="D198" t="s">
        <v>8</v>
      </c>
      <c r="E198">
        <v>0.19</v>
      </c>
      <c r="F198">
        <v>0.34799999999999998</v>
      </c>
      <c r="G198">
        <v>0.45300000000000001</v>
      </c>
      <c r="H198">
        <f>N198*100</f>
        <v>45.4</v>
      </c>
      <c r="I198">
        <v>6992</v>
      </c>
      <c r="J198">
        <f>VLOOKUP(C198,[1]Sheet1!$C$2:$H$188,3,)</f>
        <v>1.0000070470000001E-5</v>
      </c>
      <c r="K198">
        <f>VLOOKUP(C198,[1]Sheet1!$C$2:$H$188,4,FALSE)</f>
        <v>4.9999969395375699</v>
      </c>
      <c r="L198">
        <f>VLOOKUP(C198,[1]Sheet1!$C$2:$H$188,5,FALSE)</f>
        <v>1.4832E-11</v>
      </c>
      <c r="M198">
        <f>VLOOKUP(C198,[1]Sheet1!$C$2:$H$188,6,FALSE)</f>
        <v>10.828800283199579</v>
      </c>
      <c r="N198">
        <v>0.45400000000000001</v>
      </c>
    </row>
    <row r="199" spans="1:14" x14ac:dyDescent="0.2">
      <c r="A199" t="s">
        <v>17</v>
      </c>
      <c r="B199" t="str">
        <f>VLOOKUP(A199,[1]Sheet1!$A$2:$B$205,2,)</f>
        <v>Geitlerinema sp.</v>
      </c>
      <c r="C199">
        <v>16</v>
      </c>
      <c r="D199" t="s">
        <v>9</v>
      </c>
      <c r="H199">
        <f>N199*100</f>
        <v>0</v>
      </c>
      <c r="J199">
        <f>VLOOKUP(C199,[1]Sheet1!$C$2:$H$188,3,)</f>
        <v>1.0000070470000001E-5</v>
      </c>
      <c r="K199">
        <f>VLOOKUP(C199,[1]Sheet1!$C$2:$H$188,4,FALSE)</f>
        <v>4.9999969395375699</v>
      </c>
      <c r="L199">
        <f>VLOOKUP(C199,[1]Sheet1!$C$2:$H$188,5,FALSE)</f>
        <v>1.4832E-11</v>
      </c>
      <c r="M199">
        <f>VLOOKUP(C199,[1]Sheet1!$C$2:$H$188,6,FALSE)</f>
        <v>10.828800283199579</v>
      </c>
    </row>
    <row r="200" spans="1:14" x14ac:dyDescent="0.2">
      <c r="A200" t="s">
        <v>17</v>
      </c>
      <c r="B200" t="str">
        <f>VLOOKUP(A200,[1]Sheet1!$A$2:$B$205,2,)</f>
        <v>Geitlerinema sp.</v>
      </c>
      <c r="C200">
        <v>16</v>
      </c>
      <c r="D200" t="s">
        <v>10</v>
      </c>
      <c r="E200">
        <v>1.2649999999999999</v>
      </c>
      <c r="F200">
        <v>1.9810000000000001</v>
      </c>
      <c r="G200">
        <v>0.36199999999999999</v>
      </c>
      <c r="H200">
        <f>N200*100</f>
        <v>189.79999999999998</v>
      </c>
      <c r="I200">
        <v>1360</v>
      </c>
      <c r="J200">
        <f>VLOOKUP(C200,[1]Sheet1!$C$2:$H$188,3,)</f>
        <v>1.0000070470000001E-5</v>
      </c>
      <c r="K200">
        <f>VLOOKUP(C200,[1]Sheet1!$C$2:$H$188,4,FALSE)</f>
        <v>4.9999969395375699</v>
      </c>
      <c r="L200">
        <f>VLOOKUP(C200,[1]Sheet1!$C$2:$H$188,5,FALSE)</f>
        <v>1.4832E-11</v>
      </c>
      <c r="M200">
        <f>VLOOKUP(C200,[1]Sheet1!$C$2:$H$188,6,FALSE)</f>
        <v>10.828800283199579</v>
      </c>
      <c r="N200">
        <v>1.8979999999999999</v>
      </c>
    </row>
    <row r="201" spans="1:14" x14ac:dyDescent="0.2">
      <c r="A201" t="s">
        <v>17</v>
      </c>
      <c r="B201" t="str">
        <f>VLOOKUP(A201,[1]Sheet1!$A$2:$B$205,2,)</f>
        <v>Geitlerinema sp.</v>
      </c>
      <c r="C201">
        <v>16</v>
      </c>
      <c r="D201" t="s">
        <v>11</v>
      </c>
      <c r="E201">
        <v>1.083</v>
      </c>
      <c r="F201">
        <v>1.714</v>
      </c>
      <c r="G201">
        <v>0.36799999999999999</v>
      </c>
      <c r="H201">
        <f>N201*100</f>
        <v>152.1</v>
      </c>
      <c r="I201">
        <v>1411</v>
      </c>
      <c r="J201">
        <f>VLOOKUP(C201,[1]Sheet1!$C$2:$H$188,3,)</f>
        <v>1.0000070470000001E-5</v>
      </c>
      <c r="K201">
        <f>VLOOKUP(C201,[1]Sheet1!$C$2:$H$188,4,FALSE)</f>
        <v>4.9999969395375699</v>
      </c>
      <c r="L201">
        <f>VLOOKUP(C201,[1]Sheet1!$C$2:$H$188,5,FALSE)</f>
        <v>1.4832E-11</v>
      </c>
      <c r="M201">
        <f>VLOOKUP(C201,[1]Sheet1!$C$2:$H$188,6,FALSE)</f>
        <v>10.828800283199579</v>
      </c>
      <c r="N201">
        <v>1.5209999999999999</v>
      </c>
    </row>
    <row r="202" spans="1:14" x14ac:dyDescent="0.2">
      <c r="A202" t="s">
        <v>17</v>
      </c>
      <c r="B202" t="str">
        <f>VLOOKUP(A202,[1]Sheet1!$A$2:$B$205,2,)</f>
        <v>Geitlerinema sp.</v>
      </c>
      <c r="C202">
        <v>17</v>
      </c>
      <c r="D202" t="s">
        <v>8</v>
      </c>
      <c r="E202">
        <v>0.57099999999999995</v>
      </c>
      <c r="F202">
        <v>0.85599999999999998</v>
      </c>
      <c r="G202">
        <v>0.33300000000000002</v>
      </c>
      <c r="H202">
        <f>N202*100</f>
        <v>178.6</v>
      </c>
      <c r="I202">
        <v>7536</v>
      </c>
      <c r="J202">
        <f>VLOOKUP(C202,[1]Sheet1!$C$2:$H$188,3,)</f>
        <v>5.0000070470000002E-5</v>
      </c>
      <c r="K202">
        <f>VLOOKUP(C202,[1]Sheet1!$C$2:$H$188,4,FALSE)</f>
        <v>4.3010293835697695</v>
      </c>
      <c r="L202">
        <f>VLOOKUP(C202,[1]Sheet1!$C$2:$H$188,5,FALSE)</f>
        <v>1.3528E-10</v>
      </c>
      <c r="M202">
        <f>VLOOKUP(C202,[1]Sheet1!$C$2:$H$188,6,FALSE)</f>
        <v>9.8687664054103141</v>
      </c>
      <c r="N202">
        <v>1.786</v>
      </c>
    </row>
    <row r="203" spans="1:14" x14ac:dyDescent="0.2">
      <c r="A203" t="s">
        <v>17</v>
      </c>
      <c r="B203" t="str">
        <f>VLOOKUP(A203,[1]Sheet1!$A$2:$B$205,2,)</f>
        <v>Geitlerinema sp.</v>
      </c>
      <c r="C203">
        <v>17</v>
      </c>
      <c r="D203" t="s">
        <v>9</v>
      </c>
      <c r="E203">
        <v>0.55500000000000005</v>
      </c>
      <c r="F203">
        <v>0.82599999999999996</v>
      </c>
      <c r="G203">
        <v>0.32800000000000001</v>
      </c>
      <c r="H203">
        <f>N203*100</f>
        <v>135.60000000000002</v>
      </c>
      <c r="I203">
        <v>7958</v>
      </c>
      <c r="J203">
        <f>VLOOKUP(C203,[1]Sheet1!$C$2:$H$188,3,)</f>
        <v>5.0000070470000002E-5</v>
      </c>
      <c r="K203">
        <f>VLOOKUP(C203,[1]Sheet1!$C$2:$H$188,4,FALSE)</f>
        <v>4.3010293835697695</v>
      </c>
      <c r="L203">
        <f>VLOOKUP(C203,[1]Sheet1!$C$2:$H$188,5,FALSE)</f>
        <v>1.3528E-10</v>
      </c>
      <c r="M203">
        <f>VLOOKUP(C203,[1]Sheet1!$C$2:$H$188,6,FALSE)</f>
        <v>9.8687664054103141</v>
      </c>
      <c r="N203">
        <v>1.3560000000000001</v>
      </c>
    </row>
    <row r="204" spans="1:14" x14ac:dyDescent="0.2">
      <c r="A204" t="s">
        <v>17</v>
      </c>
      <c r="B204" t="str">
        <f>VLOOKUP(A204,[1]Sheet1!$A$2:$B$205,2,)</f>
        <v>Geitlerinema sp.</v>
      </c>
      <c r="C204">
        <v>17</v>
      </c>
      <c r="D204" t="s">
        <v>10</v>
      </c>
      <c r="E204">
        <v>1.9790000000000001</v>
      </c>
      <c r="F204">
        <v>3.411</v>
      </c>
      <c r="G204">
        <v>0.42</v>
      </c>
      <c r="H204">
        <f>N204*100</f>
        <v>171.2</v>
      </c>
      <c r="I204">
        <v>5808</v>
      </c>
      <c r="J204">
        <f>VLOOKUP(C204,[1]Sheet1!$C$2:$H$188,3,)</f>
        <v>5.0000070470000002E-5</v>
      </c>
      <c r="K204">
        <f>VLOOKUP(C204,[1]Sheet1!$C$2:$H$188,4,FALSE)</f>
        <v>4.3010293835697695</v>
      </c>
      <c r="L204">
        <f>VLOOKUP(C204,[1]Sheet1!$C$2:$H$188,5,FALSE)</f>
        <v>1.3528E-10</v>
      </c>
      <c r="M204">
        <f>VLOOKUP(C204,[1]Sheet1!$C$2:$H$188,6,FALSE)</f>
        <v>9.8687664054103141</v>
      </c>
      <c r="N204">
        <v>1.712</v>
      </c>
    </row>
    <row r="205" spans="1:14" x14ac:dyDescent="0.2">
      <c r="A205" t="s">
        <v>17</v>
      </c>
      <c r="B205" t="str">
        <f>VLOOKUP(A205,[1]Sheet1!$A$2:$B$205,2,)</f>
        <v>Geitlerinema sp.</v>
      </c>
      <c r="C205">
        <v>17</v>
      </c>
      <c r="D205" t="s">
        <v>11</v>
      </c>
      <c r="E205">
        <v>1.7410000000000001</v>
      </c>
      <c r="F205">
        <v>2.9660000000000002</v>
      </c>
      <c r="G205">
        <v>0.41299999999999998</v>
      </c>
      <c r="H205">
        <f>N205*100</f>
        <v>133.20000000000002</v>
      </c>
      <c r="I205">
        <v>5942</v>
      </c>
      <c r="J205">
        <f>VLOOKUP(C205,[1]Sheet1!$C$2:$H$188,3,)</f>
        <v>5.0000070470000002E-5</v>
      </c>
      <c r="K205">
        <f>VLOOKUP(C205,[1]Sheet1!$C$2:$H$188,4,FALSE)</f>
        <v>4.3010293835697695</v>
      </c>
      <c r="L205">
        <f>VLOOKUP(C205,[1]Sheet1!$C$2:$H$188,5,FALSE)</f>
        <v>1.3528E-10</v>
      </c>
      <c r="M205">
        <f>VLOOKUP(C205,[1]Sheet1!$C$2:$H$188,6,FALSE)</f>
        <v>9.8687664054103141</v>
      </c>
      <c r="N205">
        <v>1.3320000000000001</v>
      </c>
    </row>
    <row r="206" spans="1:14" x14ac:dyDescent="0.2">
      <c r="A206" t="s">
        <v>18</v>
      </c>
      <c r="B206" t="str">
        <f>VLOOKUP(A206,[1]Sheet1!$A$2:$B$205,2,)</f>
        <v>Isochrysis galbana</v>
      </c>
      <c r="C206">
        <v>1</v>
      </c>
      <c r="D206" t="s">
        <v>12</v>
      </c>
      <c r="E206">
        <v>6.8470000000000004</v>
      </c>
      <c r="F206">
        <v>12.18</v>
      </c>
      <c r="G206">
        <v>0.438</v>
      </c>
      <c r="H206">
        <f>N206*100</f>
        <v>393.1</v>
      </c>
      <c r="I206">
        <v>2320</v>
      </c>
      <c r="J206">
        <f>VLOOKUP(C206,[1]Sheet1!$C$2:$H$188,3,)</f>
        <v>7.046999999999999E-11</v>
      </c>
      <c r="K206">
        <f>VLOOKUP(C206,[1]Sheet1!$C$2:$H$188,4,FALSE)</f>
        <v>10.151995728502731</v>
      </c>
      <c r="L206">
        <f>VLOOKUP(C206,[1]Sheet1!$C$2:$H$188,5,FALSE)</f>
        <v>9.3866000000000003E-17</v>
      </c>
      <c r="M206">
        <f>VLOOKUP(C206,[1]Sheet1!$C$2:$H$188,6,FALSE)</f>
        <v>16.027491688738397</v>
      </c>
      <c r="N206">
        <v>3.931</v>
      </c>
    </row>
    <row r="207" spans="1:14" x14ac:dyDescent="0.2">
      <c r="A207" t="s">
        <v>18</v>
      </c>
      <c r="B207" t="str">
        <f>VLOOKUP(A207,[1]Sheet1!$A$2:$B$205,2,)</f>
        <v>Isochrysis galbana</v>
      </c>
      <c r="C207">
        <v>1</v>
      </c>
      <c r="D207" t="s">
        <v>13</v>
      </c>
      <c r="E207">
        <v>5.6779999999999999</v>
      </c>
      <c r="F207">
        <v>10.36</v>
      </c>
      <c r="G207">
        <v>0.45200000000000001</v>
      </c>
      <c r="H207">
        <f>N207*100</f>
        <v>303.79999999999995</v>
      </c>
      <c r="I207">
        <v>2371</v>
      </c>
      <c r="J207">
        <f>VLOOKUP(C207,[1]Sheet1!$C$2:$H$188,3,)</f>
        <v>7.046999999999999E-11</v>
      </c>
      <c r="K207">
        <f>VLOOKUP(C207,[1]Sheet1!$C$2:$H$188,4,FALSE)</f>
        <v>10.151995728502731</v>
      </c>
      <c r="L207">
        <f>VLOOKUP(C207,[1]Sheet1!$C$2:$H$188,5,FALSE)</f>
        <v>9.3866000000000003E-17</v>
      </c>
      <c r="M207">
        <f>VLOOKUP(C207,[1]Sheet1!$C$2:$H$188,6,FALSE)</f>
        <v>16.027491688738397</v>
      </c>
      <c r="N207">
        <v>3.0379999999999998</v>
      </c>
    </row>
    <row r="208" spans="1:14" x14ac:dyDescent="0.2">
      <c r="A208" t="s">
        <v>18</v>
      </c>
      <c r="B208" t="str">
        <f>VLOOKUP(A208,[1]Sheet1!$A$2:$B$205,2,)</f>
        <v>Isochrysis galbana</v>
      </c>
      <c r="C208">
        <v>1</v>
      </c>
      <c r="D208" t="s">
        <v>14</v>
      </c>
      <c r="E208">
        <v>4.9489999999999998</v>
      </c>
      <c r="F208">
        <v>9.0060000000000002</v>
      </c>
      <c r="G208">
        <v>0.45</v>
      </c>
      <c r="H208">
        <f>N208*100</f>
        <v>259.7</v>
      </c>
      <c r="I208">
        <v>2371</v>
      </c>
      <c r="J208">
        <f>VLOOKUP(C208,[1]Sheet1!$C$2:$H$188,3,)</f>
        <v>7.046999999999999E-11</v>
      </c>
      <c r="K208">
        <f>VLOOKUP(C208,[1]Sheet1!$C$2:$H$188,4,FALSE)</f>
        <v>10.151995728502731</v>
      </c>
      <c r="L208">
        <f>VLOOKUP(C208,[1]Sheet1!$C$2:$H$188,5,FALSE)</f>
        <v>9.3866000000000003E-17</v>
      </c>
      <c r="M208">
        <f>VLOOKUP(C208,[1]Sheet1!$C$2:$H$188,6,FALSE)</f>
        <v>16.027491688738397</v>
      </c>
      <c r="N208">
        <v>2.597</v>
      </c>
    </row>
    <row r="209" spans="1:14" x14ac:dyDescent="0.2">
      <c r="A209" t="s">
        <v>18</v>
      </c>
      <c r="B209" t="str">
        <f>VLOOKUP(A209,[1]Sheet1!$A$2:$B$205,2,)</f>
        <v>Isochrysis galbana</v>
      </c>
      <c r="C209">
        <v>1</v>
      </c>
      <c r="D209" t="s">
        <v>15</v>
      </c>
      <c r="E209">
        <v>4.6970000000000001</v>
      </c>
      <c r="F209">
        <v>8.5340000000000007</v>
      </c>
      <c r="G209">
        <v>0.45</v>
      </c>
      <c r="H209">
        <f>N209*100</f>
        <v>229.1</v>
      </c>
      <c r="I209">
        <v>2320</v>
      </c>
      <c r="J209">
        <f>VLOOKUP(C209,[1]Sheet1!$C$2:$H$188,3,)</f>
        <v>7.046999999999999E-11</v>
      </c>
      <c r="K209">
        <f>VLOOKUP(C209,[1]Sheet1!$C$2:$H$188,4,FALSE)</f>
        <v>10.151995728502731</v>
      </c>
      <c r="L209">
        <f>VLOOKUP(C209,[1]Sheet1!$C$2:$H$188,5,FALSE)</f>
        <v>9.3866000000000003E-17</v>
      </c>
      <c r="M209">
        <f>VLOOKUP(C209,[1]Sheet1!$C$2:$H$188,6,FALSE)</f>
        <v>16.027491688738397</v>
      </c>
      <c r="N209">
        <v>2.2909999999999999</v>
      </c>
    </row>
    <row r="210" spans="1:14" x14ac:dyDescent="0.2">
      <c r="A210" t="s">
        <v>18</v>
      </c>
      <c r="B210" t="str">
        <f>VLOOKUP(A210,[1]Sheet1!$A$2:$B$205,2,)</f>
        <v>Isochrysis galbana</v>
      </c>
      <c r="C210">
        <v>2</v>
      </c>
      <c r="D210" t="s">
        <v>12</v>
      </c>
      <c r="E210">
        <v>6.1180000000000003</v>
      </c>
      <c r="F210">
        <v>10.9</v>
      </c>
      <c r="G210">
        <v>0.439</v>
      </c>
      <c r="H210">
        <f>N210*100</f>
        <v>400.6</v>
      </c>
      <c r="I210">
        <v>2320</v>
      </c>
      <c r="J210">
        <f>VLOOKUP(C210,[1]Sheet1!$C$2:$H$188,3,)</f>
        <v>5.0704700000000002E-9</v>
      </c>
      <c r="K210">
        <f>VLOOKUP(C210,[1]Sheet1!$C$2:$H$188,4,FALSE)</f>
        <v>8.2949517824919159</v>
      </c>
      <c r="L210">
        <f>VLOOKUP(C210,[1]Sheet1!$C$2:$H$188,5,FALSE)</f>
        <v>6.7542E-15</v>
      </c>
      <c r="M210">
        <f>VLOOKUP(C210,[1]Sheet1!$C$2:$H$188,6,FALSE)</f>
        <v>14.170426083527321</v>
      </c>
      <c r="N210">
        <v>4.0060000000000002</v>
      </c>
    </row>
    <row r="211" spans="1:14" x14ac:dyDescent="0.2">
      <c r="A211" t="s">
        <v>18</v>
      </c>
      <c r="B211" t="str">
        <f>VLOOKUP(A211,[1]Sheet1!$A$2:$B$205,2,)</f>
        <v>Isochrysis galbana</v>
      </c>
      <c r="C211">
        <v>2</v>
      </c>
      <c r="D211" t="s">
        <v>13</v>
      </c>
      <c r="E211">
        <v>5.0019999999999998</v>
      </c>
      <c r="F211">
        <v>9.2579999999999991</v>
      </c>
      <c r="G211">
        <v>0.46</v>
      </c>
      <c r="H211">
        <f>N211*100</f>
        <v>310.59999999999997</v>
      </c>
      <c r="I211">
        <v>2269</v>
      </c>
      <c r="J211">
        <f>VLOOKUP(C211,[1]Sheet1!$C$2:$H$188,3,)</f>
        <v>5.0704700000000002E-9</v>
      </c>
      <c r="K211">
        <f>VLOOKUP(C211,[1]Sheet1!$C$2:$H$188,4,FALSE)</f>
        <v>8.2949517824919159</v>
      </c>
      <c r="L211">
        <f>VLOOKUP(C211,[1]Sheet1!$C$2:$H$188,5,FALSE)</f>
        <v>6.7542E-15</v>
      </c>
      <c r="M211">
        <f>VLOOKUP(C211,[1]Sheet1!$C$2:$H$188,6,FALSE)</f>
        <v>14.170426083527321</v>
      </c>
      <c r="N211">
        <v>3.1059999999999999</v>
      </c>
    </row>
    <row r="212" spans="1:14" x14ac:dyDescent="0.2">
      <c r="A212" t="s">
        <v>18</v>
      </c>
      <c r="B212" t="str">
        <f>VLOOKUP(A212,[1]Sheet1!$A$2:$B$205,2,)</f>
        <v>Isochrysis galbana</v>
      </c>
      <c r="C212">
        <v>2</v>
      </c>
      <c r="D212" t="s">
        <v>14</v>
      </c>
      <c r="E212">
        <v>4.4050000000000002</v>
      </c>
      <c r="F212">
        <v>8.0690000000000008</v>
      </c>
      <c r="G212">
        <v>0.45400000000000001</v>
      </c>
      <c r="H212">
        <f>N212*100</f>
        <v>264.2</v>
      </c>
      <c r="I212">
        <v>2269</v>
      </c>
      <c r="J212">
        <f>VLOOKUP(C212,[1]Sheet1!$C$2:$H$188,3,)</f>
        <v>5.0704700000000002E-9</v>
      </c>
      <c r="K212">
        <f>VLOOKUP(C212,[1]Sheet1!$C$2:$H$188,4,FALSE)</f>
        <v>8.2949517824919159</v>
      </c>
      <c r="L212">
        <f>VLOOKUP(C212,[1]Sheet1!$C$2:$H$188,5,FALSE)</f>
        <v>6.7542E-15</v>
      </c>
      <c r="M212">
        <f>VLOOKUP(C212,[1]Sheet1!$C$2:$H$188,6,FALSE)</f>
        <v>14.170426083527321</v>
      </c>
      <c r="N212">
        <v>2.6419999999999999</v>
      </c>
    </row>
    <row r="213" spans="1:14" x14ac:dyDescent="0.2">
      <c r="A213" t="s">
        <v>18</v>
      </c>
      <c r="B213" t="str">
        <f>VLOOKUP(A213,[1]Sheet1!$A$2:$B$205,2,)</f>
        <v>Isochrysis galbana</v>
      </c>
      <c r="C213">
        <v>2</v>
      </c>
      <c r="D213" t="s">
        <v>15</v>
      </c>
      <c r="E213">
        <v>4.1429999999999998</v>
      </c>
      <c r="F213">
        <v>7.6529999999999996</v>
      </c>
      <c r="G213">
        <v>0.45900000000000002</v>
      </c>
      <c r="H213">
        <f>N213*100</f>
        <v>234.90000000000003</v>
      </c>
      <c r="I213">
        <v>2269</v>
      </c>
      <c r="J213">
        <f>VLOOKUP(C213,[1]Sheet1!$C$2:$H$188,3,)</f>
        <v>5.0704700000000002E-9</v>
      </c>
      <c r="K213">
        <f>VLOOKUP(C213,[1]Sheet1!$C$2:$H$188,4,FALSE)</f>
        <v>8.2949517824919159</v>
      </c>
      <c r="L213">
        <f>VLOOKUP(C213,[1]Sheet1!$C$2:$H$188,5,FALSE)</f>
        <v>6.7542E-15</v>
      </c>
      <c r="M213">
        <f>VLOOKUP(C213,[1]Sheet1!$C$2:$H$188,6,FALSE)</f>
        <v>14.170426083527321</v>
      </c>
      <c r="N213">
        <v>2.3490000000000002</v>
      </c>
    </row>
    <row r="214" spans="1:14" x14ac:dyDescent="0.2">
      <c r="A214" t="s">
        <v>18</v>
      </c>
      <c r="B214" t="str">
        <f>VLOOKUP(A214,[1]Sheet1!$A$2:$B$205,2,)</f>
        <v>Isochrysis galbana</v>
      </c>
      <c r="C214">
        <v>3</v>
      </c>
      <c r="D214" t="s">
        <v>12</v>
      </c>
      <c r="E214">
        <v>8.6769999999999996</v>
      </c>
      <c r="F214">
        <v>15.65</v>
      </c>
      <c r="G214">
        <v>0.44600000000000001</v>
      </c>
      <c r="H214">
        <f>N214*100</f>
        <v>390.3</v>
      </c>
      <c r="I214">
        <v>2499</v>
      </c>
      <c r="J214">
        <f>VLOOKUP(C214,[1]Sheet1!$C$2:$H$188,3,)</f>
        <v>1.0070469999999999E-8</v>
      </c>
      <c r="K214">
        <f>VLOOKUP(C214,[1]Sheet1!$C$2:$H$188,4,FALSE)</f>
        <v>7.9969502599684077</v>
      </c>
      <c r="L214">
        <f>VLOOKUP(C214,[1]Sheet1!$C$2:$H$188,5,FALSE)</f>
        <v>1.3415E-14</v>
      </c>
      <c r="M214">
        <f>VLOOKUP(C214,[1]Sheet1!$C$2:$H$188,6,FALSE)</f>
        <v>13.872409322992041</v>
      </c>
      <c r="N214">
        <v>3.903</v>
      </c>
    </row>
    <row r="215" spans="1:14" x14ac:dyDescent="0.2">
      <c r="A215" t="s">
        <v>18</v>
      </c>
      <c r="B215" t="str">
        <f>VLOOKUP(A215,[1]Sheet1!$A$2:$B$205,2,)</f>
        <v>Isochrysis galbana</v>
      </c>
      <c r="C215">
        <v>3</v>
      </c>
      <c r="D215" t="s">
        <v>13</v>
      </c>
      <c r="E215">
        <v>7.0810000000000004</v>
      </c>
      <c r="F215">
        <v>13.29</v>
      </c>
      <c r="G215">
        <v>0.46700000000000003</v>
      </c>
      <c r="H215">
        <f>N215*100</f>
        <v>302.89999999999998</v>
      </c>
      <c r="I215">
        <v>2371</v>
      </c>
      <c r="J215">
        <f>VLOOKUP(C215,[1]Sheet1!$C$2:$H$188,3,)</f>
        <v>1.0070469999999999E-8</v>
      </c>
      <c r="K215">
        <f>VLOOKUP(C215,[1]Sheet1!$C$2:$H$188,4,FALSE)</f>
        <v>7.9969502599684077</v>
      </c>
      <c r="L215">
        <f>VLOOKUP(C215,[1]Sheet1!$C$2:$H$188,5,FALSE)</f>
        <v>1.3415E-14</v>
      </c>
      <c r="M215">
        <f>VLOOKUP(C215,[1]Sheet1!$C$2:$H$188,6,FALSE)</f>
        <v>13.872409322992041</v>
      </c>
      <c r="N215">
        <v>3.0289999999999999</v>
      </c>
    </row>
    <row r="216" spans="1:14" x14ac:dyDescent="0.2">
      <c r="A216" t="s">
        <v>18</v>
      </c>
      <c r="B216" t="str">
        <f>VLOOKUP(A216,[1]Sheet1!$A$2:$B$205,2,)</f>
        <v>Isochrysis galbana</v>
      </c>
      <c r="C216">
        <v>3</v>
      </c>
      <c r="D216" t="s">
        <v>14</v>
      </c>
      <c r="E216">
        <v>6.1859999999999999</v>
      </c>
      <c r="F216">
        <v>11.46</v>
      </c>
      <c r="G216">
        <v>0.46</v>
      </c>
      <c r="H216">
        <f>N216*100</f>
        <v>254.9</v>
      </c>
      <c r="I216">
        <v>2397</v>
      </c>
      <c r="J216">
        <f>VLOOKUP(C216,[1]Sheet1!$C$2:$H$188,3,)</f>
        <v>1.0070469999999999E-8</v>
      </c>
      <c r="K216">
        <f>VLOOKUP(C216,[1]Sheet1!$C$2:$H$188,4,FALSE)</f>
        <v>7.9969502599684077</v>
      </c>
      <c r="L216">
        <f>VLOOKUP(C216,[1]Sheet1!$C$2:$H$188,5,FALSE)</f>
        <v>1.3415E-14</v>
      </c>
      <c r="M216">
        <f>VLOOKUP(C216,[1]Sheet1!$C$2:$H$188,6,FALSE)</f>
        <v>13.872409322992041</v>
      </c>
      <c r="N216">
        <v>2.5489999999999999</v>
      </c>
    </row>
    <row r="217" spans="1:14" x14ac:dyDescent="0.2">
      <c r="A217" t="s">
        <v>18</v>
      </c>
      <c r="B217" t="str">
        <f>VLOOKUP(A217,[1]Sheet1!$A$2:$B$205,2,)</f>
        <v>Isochrysis galbana</v>
      </c>
      <c r="C217">
        <v>3</v>
      </c>
      <c r="D217" t="s">
        <v>15</v>
      </c>
      <c r="E217">
        <v>5.8079999999999998</v>
      </c>
      <c r="F217">
        <v>10.87</v>
      </c>
      <c r="G217">
        <v>0.46600000000000003</v>
      </c>
      <c r="H217">
        <f>N217*100</f>
        <v>228.79999999999998</v>
      </c>
      <c r="I217">
        <v>2397</v>
      </c>
      <c r="J217">
        <f>VLOOKUP(C217,[1]Sheet1!$C$2:$H$188,3,)</f>
        <v>1.0070469999999999E-8</v>
      </c>
      <c r="K217">
        <f>VLOOKUP(C217,[1]Sheet1!$C$2:$H$188,4,FALSE)</f>
        <v>7.9969502599684077</v>
      </c>
      <c r="L217">
        <f>VLOOKUP(C217,[1]Sheet1!$C$2:$H$188,5,FALSE)</f>
        <v>1.3415E-14</v>
      </c>
      <c r="M217">
        <f>VLOOKUP(C217,[1]Sheet1!$C$2:$H$188,6,FALSE)</f>
        <v>13.872409322992041</v>
      </c>
      <c r="N217">
        <v>2.2879999999999998</v>
      </c>
    </row>
    <row r="218" spans="1:14" x14ac:dyDescent="0.2">
      <c r="A218" t="s">
        <v>18</v>
      </c>
      <c r="B218" t="str">
        <f>VLOOKUP(A218,[1]Sheet1!$A$2:$B$205,2,)</f>
        <v>Isochrysis galbana</v>
      </c>
      <c r="C218">
        <v>4</v>
      </c>
      <c r="D218" t="s">
        <v>12</v>
      </c>
      <c r="E218">
        <v>11.17</v>
      </c>
      <c r="F218">
        <v>20.95</v>
      </c>
      <c r="G218">
        <v>0.46700000000000003</v>
      </c>
      <c r="H218">
        <f>N218*100</f>
        <v>360.70000000000005</v>
      </c>
      <c r="I218">
        <v>2768</v>
      </c>
      <c r="J218">
        <f>VLOOKUP(C218,[1]Sheet1!$C$2:$H$188,3,)</f>
        <v>2.0070470000000001E-8</v>
      </c>
      <c r="K218">
        <f>VLOOKUP(C218,[1]Sheet1!$C$2:$H$188,4,FALSE)</f>
        <v>7.6974424573074067</v>
      </c>
      <c r="L218">
        <f>VLOOKUP(C218,[1]Sheet1!$C$2:$H$188,5,FALSE)</f>
        <v>2.6738999999999998E-14</v>
      </c>
      <c r="M218">
        <f>VLOOKUP(C218,[1]Sheet1!$C$2:$H$188,6,FALSE)</f>
        <v>13.572854838757012</v>
      </c>
      <c r="N218">
        <v>3.6070000000000002</v>
      </c>
    </row>
    <row r="219" spans="1:14" x14ac:dyDescent="0.2">
      <c r="A219" t="s">
        <v>18</v>
      </c>
      <c r="B219" t="str">
        <f>VLOOKUP(A219,[1]Sheet1!$A$2:$B$205,2,)</f>
        <v>Isochrysis galbana</v>
      </c>
      <c r="C219">
        <v>4</v>
      </c>
      <c r="D219" t="s">
        <v>13</v>
      </c>
      <c r="E219">
        <v>9.5579999999999998</v>
      </c>
      <c r="F219">
        <v>17.739999999999998</v>
      </c>
      <c r="G219">
        <v>0.46100000000000002</v>
      </c>
      <c r="H219">
        <f>N219*100</f>
        <v>277.3</v>
      </c>
      <c r="I219">
        <v>2781</v>
      </c>
      <c r="J219">
        <f>VLOOKUP(C219,[1]Sheet1!$C$2:$H$188,3,)</f>
        <v>2.0070470000000001E-8</v>
      </c>
      <c r="K219">
        <f>VLOOKUP(C219,[1]Sheet1!$C$2:$H$188,4,FALSE)</f>
        <v>7.6974424573074067</v>
      </c>
      <c r="L219">
        <f>VLOOKUP(C219,[1]Sheet1!$C$2:$H$188,5,FALSE)</f>
        <v>2.6738999999999998E-14</v>
      </c>
      <c r="M219">
        <f>VLOOKUP(C219,[1]Sheet1!$C$2:$H$188,6,FALSE)</f>
        <v>13.572854838757012</v>
      </c>
      <c r="N219">
        <v>2.7730000000000001</v>
      </c>
    </row>
    <row r="220" spans="1:14" x14ac:dyDescent="0.2">
      <c r="A220" t="s">
        <v>18</v>
      </c>
      <c r="B220" t="str">
        <f>VLOOKUP(A220,[1]Sheet1!$A$2:$B$205,2,)</f>
        <v>Isochrysis galbana</v>
      </c>
      <c r="C220">
        <v>4</v>
      </c>
      <c r="D220" t="s">
        <v>14</v>
      </c>
      <c r="E220">
        <v>8.234</v>
      </c>
      <c r="F220">
        <v>15.28</v>
      </c>
      <c r="G220">
        <v>0.46100000000000002</v>
      </c>
      <c r="H220">
        <f>N220*100</f>
        <v>238.39999999999998</v>
      </c>
      <c r="I220">
        <v>2832</v>
      </c>
      <c r="J220">
        <f>VLOOKUP(C220,[1]Sheet1!$C$2:$H$188,3,)</f>
        <v>2.0070470000000001E-8</v>
      </c>
      <c r="K220">
        <f>VLOOKUP(C220,[1]Sheet1!$C$2:$H$188,4,FALSE)</f>
        <v>7.6974424573074067</v>
      </c>
      <c r="L220">
        <f>VLOOKUP(C220,[1]Sheet1!$C$2:$H$188,5,FALSE)</f>
        <v>2.6738999999999998E-14</v>
      </c>
      <c r="M220">
        <f>VLOOKUP(C220,[1]Sheet1!$C$2:$H$188,6,FALSE)</f>
        <v>13.572854838757012</v>
      </c>
      <c r="N220">
        <v>2.3839999999999999</v>
      </c>
    </row>
    <row r="221" spans="1:14" x14ac:dyDescent="0.2">
      <c r="A221" t="s">
        <v>18</v>
      </c>
      <c r="B221" t="str">
        <f>VLOOKUP(A221,[1]Sheet1!$A$2:$B$205,2,)</f>
        <v>Isochrysis galbana</v>
      </c>
      <c r="C221">
        <v>4</v>
      </c>
      <c r="D221" t="s">
        <v>15</v>
      </c>
      <c r="E221">
        <v>7.742</v>
      </c>
      <c r="F221">
        <v>14.55</v>
      </c>
      <c r="G221">
        <v>0.46800000000000003</v>
      </c>
      <c r="H221">
        <f>N221*100</f>
        <v>210.6</v>
      </c>
      <c r="I221">
        <v>2883</v>
      </c>
      <c r="J221">
        <f>VLOOKUP(C221,[1]Sheet1!$C$2:$H$188,3,)</f>
        <v>2.0070470000000001E-8</v>
      </c>
      <c r="K221">
        <f>VLOOKUP(C221,[1]Sheet1!$C$2:$H$188,4,FALSE)</f>
        <v>7.6974424573074067</v>
      </c>
      <c r="L221">
        <f>VLOOKUP(C221,[1]Sheet1!$C$2:$H$188,5,FALSE)</f>
        <v>2.6738999999999998E-14</v>
      </c>
      <c r="M221">
        <f>VLOOKUP(C221,[1]Sheet1!$C$2:$H$188,6,FALSE)</f>
        <v>13.572854838757012</v>
      </c>
      <c r="N221">
        <v>2.1059999999999999</v>
      </c>
    </row>
    <row r="222" spans="1:14" x14ac:dyDescent="0.2">
      <c r="A222" t="s">
        <v>18</v>
      </c>
      <c r="B222" t="str">
        <f>VLOOKUP(A222,[1]Sheet1!$A$2:$B$205,2,)</f>
        <v>Isochrysis galbana</v>
      </c>
      <c r="C222">
        <v>5</v>
      </c>
      <c r="D222" t="s">
        <v>12</v>
      </c>
      <c r="E222">
        <v>7.6319999999999997</v>
      </c>
      <c r="F222">
        <v>14.54</v>
      </c>
      <c r="G222">
        <v>0.47499999999999998</v>
      </c>
      <c r="H222">
        <f>N222*100</f>
        <v>372.8</v>
      </c>
      <c r="I222">
        <v>2563</v>
      </c>
      <c r="J222">
        <f>VLOOKUP(C222,[1]Sheet1!$C$2:$H$188,3,)</f>
        <v>3.0070470000000002E-8</v>
      </c>
      <c r="K222">
        <f>VLOOKUP(C222,[1]Sheet1!$C$2:$H$188,4,FALSE)</f>
        <v>7.5218597838445671</v>
      </c>
      <c r="L222">
        <f>VLOOKUP(C222,[1]Sheet1!$C$2:$H$188,5,FALSE)</f>
        <v>4.0066000000000001E-14</v>
      </c>
      <c r="M222">
        <f>VLOOKUP(C222,[1]Sheet1!$C$2:$H$188,6,FALSE)</f>
        <v>13.397224013310762</v>
      </c>
      <c r="N222">
        <v>3.7280000000000002</v>
      </c>
    </row>
    <row r="223" spans="1:14" x14ac:dyDescent="0.2">
      <c r="A223" t="s">
        <v>18</v>
      </c>
      <c r="B223" t="str">
        <f>VLOOKUP(A223,[1]Sheet1!$A$2:$B$205,2,)</f>
        <v>Isochrysis galbana</v>
      </c>
      <c r="C223">
        <v>5</v>
      </c>
      <c r="D223" t="s">
        <v>13</v>
      </c>
      <c r="E223">
        <v>6.2649999999999997</v>
      </c>
      <c r="F223">
        <v>12.32</v>
      </c>
      <c r="G223">
        <v>0.49199999999999999</v>
      </c>
      <c r="H223">
        <f>N223*100</f>
        <v>296.39999999999998</v>
      </c>
      <c r="I223">
        <v>2448</v>
      </c>
      <c r="J223">
        <f>VLOOKUP(C223,[1]Sheet1!$C$2:$H$188,3,)</f>
        <v>3.0070470000000002E-8</v>
      </c>
      <c r="K223">
        <f>VLOOKUP(C223,[1]Sheet1!$C$2:$H$188,4,FALSE)</f>
        <v>7.5218597838445671</v>
      </c>
      <c r="L223">
        <f>VLOOKUP(C223,[1]Sheet1!$C$2:$H$188,5,FALSE)</f>
        <v>4.0066000000000001E-14</v>
      </c>
      <c r="M223">
        <f>VLOOKUP(C223,[1]Sheet1!$C$2:$H$188,6,FALSE)</f>
        <v>13.397224013310762</v>
      </c>
      <c r="N223">
        <v>2.964</v>
      </c>
    </row>
    <row r="224" spans="1:14" x14ac:dyDescent="0.2">
      <c r="A224" t="s">
        <v>18</v>
      </c>
      <c r="B224" t="str">
        <f>VLOOKUP(A224,[1]Sheet1!$A$2:$B$205,2,)</f>
        <v>Isochrysis galbana</v>
      </c>
      <c r="C224">
        <v>5</v>
      </c>
      <c r="D224" t="s">
        <v>14</v>
      </c>
      <c r="E224">
        <v>5.5090000000000003</v>
      </c>
      <c r="F224">
        <v>10.61</v>
      </c>
      <c r="G224">
        <v>0.48099999999999998</v>
      </c>
      <c r="H224">
        <f>N224*100</f>
        <v>255.79999999999998</v>
      </c>
      <c r="I224">
        <v>2589</v>
      </c>
      <c r="J224">
        <f>VLOOKUP(C224,[1]Sheet1!$C$2:$H$188,3,)</f>
        <v>3.0070470000000002E-8</v>
      </c>
      <c r="K224">
        <f>VLOOKUP(C224,[1]Sheet1!$C$2:$H$188,4,FALSE)</f>
        <v>7.5218597838445671</v>
      </c>
      <c r="L224">
        <f>VLOOKUP(C224,[1]Sheet1!$C$2:$H$188,5,FALSE)</f>
        <v>4.0066000000000001E-14</v>
      </c>
      <c r="M224">
        <f>VLOOKUP(C224,[1]Sheet1!$C$2:$H$188,6,FALSE)</f>
        <v>13.397224013310762</v>
      </c>
      <c r="N224">
        <v>2.5579999999999998</v>
      </c>
    </row>
    <row r="225" spans="1:14" x14ac:dyDescent="0.2">
      <c r="A225" t="s">
        <v>18</v>
      </c>
      <c r="B225" t="str">
        <f>VLOOKUP(A225,[1]Sheet1!$A$2:$B$205,2,)</f>
        <v>Isochrysis galbana</v>
      </c>
      <c r="C225">
        <v>5</v>
      </c>
      <c r="D225" t="s">
        <v>15</v>
      </c>
      <c r="E225">
        <v>5.17</v>
      </c>
      <c r="F225">
        <v>9.8369999999999997</v>
      </c>
      <c r="G225">
        <v>0.47399999999999998</v>
      </c>
      <c r="H225">
        <f>N225*100</f>
        <v>234.3</v>
      </c>
      <c r="I225">
        <v>2589</v>
      </c>
      <c r="J225">
        <f>VLOOKUP(C225,[1]Sheet1!$C$2:$H$188,3,)</f>
        <v>3.0070470000000002E-8</v>
      </c>
      <c r="K225">
        <f>VLOOKUP(C225,[1]Sheet1!$C$2:$H$188,4,FALSE)</f>
        <v>7.5218597838445671</v>
      </c>
      <c r="L225">
        <f>VLOOKUP(C225,[1]Sheet1!$C$2:$H$188,5,FALSE)</f>
        <v>4.0066000000000001E-14</v>
      </c>
      <c r="M225">
        <f>VLOOKUP(C225,[1]Sheet1!$C$2:$H$188,6,FALSE)</f>
        <v>13.397224013310762</v>
      </c>
      <c r="N225">
        <v>2.343</v>
      </c>
    </row>
    <row r="226" spans="1:14" x14ac:dyDescent="0.2">
      <c r="A226" t="s">
        <v>18</v>
      </c>
      <c r="B226" t="str">
        <f>VLOOKUP(A226,[1]Sheet1!$A$2:$B$205,2,)</f>
        <v>Isochrysis galbana</v>
      </c>
      <c r="C226">
        <v>6</v>
      </c>
      <c r="D226" t="s">
        <v>12</v>
      </c>
      <c r="E226">
        <v>7.5519999999999996</v>
      </c>
      <c r="F226">
        <v>12.7</v>
      </c>
      <c r="G226">
        <v>0.40500000000000003</v>
      </c>
      <c r="H226">
        <f>N226*100</f>
        <v>395.3</v>
      </c>
      <c r="I226">
        <v>2269</v>
      </c>
      <c r="J226">
        <f>VLOOKUP(C226,[1]Sheet1!$C$2:$H$188,3,)</f>
        <v>5.0070470000000002E-8</v>
      </c>
      <c r="K226">
        <f>VLOOKUP(C226,[1]Sheet1!$C$2:$H$188,4,FALSE)</f>
        <v>7.3004183319594196</v>
      </c>
      <c r="L226">
        <f>VLOOKUP(C226,[1]Sheet1!$C$2:$H$188,5,FALSE)</f>
        <v>6.6728000000000004E-14</v>
      </c>
      <c r="M226">
        <f>VLOOKUP(C226,[1]Sheet1!$C$2:$H$188,6,FALSE)</f>
        <v>13.175691891813106</v>
      </c>
      <c r="N226">
        <v>3.9529999999999998</v>
      </c>
    </row>
    <row r="227" spans="1:14" x14ac:dyDescent="0.2">
      <c r="A227" t="s">
        <v>18</v>
      </c>
      <c r="B227" t="str">
        <f>VLOOKUP(A227,[1]Sheet1!$A$2:$B$205,2,)</f>
        <v>Isochrysis galbana</v>
      </c>
      <c r="C227">
        <v>6</v>
      </c>
      <c r="D227" t="s">
        <v>13</v>
      </c>
      <c r="E227">
        <v>6.2430000000000003</v>
      </c>
      <c r="F227">
        <v>10.85</v>
      </c>
      <c r="G227">
        <v>0.42499999999999999</v>
      </c>
      <c r="H227">
        <f>N227*100</f>
        <v>298.20000000000005</v>
      </c>
      <c r="I227">
        <v>2320</v>
      </c>
      <c r="J227">
        <f>VLOOKUP(C227,[1]Sheet1!$C$2:$H$188,3,)</f>
        <v>5.0070470000000002E-8</v>
      </c>
      <c r="K227">
        <f>VLOOKUP(C227,[1]Sheet1!$C$2:$H$188,4,FALSE)</f>
        <v>7.3004183319594196</v>
      </c>
      <c r="L227">
        <f>VLOOKUP(C227,[1]Sheet1!$C$2:$H$188,5,FALSE)</f>
        <v>6.6728000000000004E-14</v>
      </c>
      <c r="M227">
        <f>VLOOKUP(C227,[1]Sheet1!$C$2:$H$188,6,FALSE)</f>
        <v>13.175691891813106</v>
      </c>
      <c r="N227">
        <v>2.9820000000000002</v>
      </c>
    </row>
    <row r="228" spans="1:14" x14ac:dyDescent="0.2">
      <c r="A228" t="s">
        <v>18</v>
      </c>
      <c r="B228" t="str">
        <f>VLOOKUP(A228,[1]Sheet1!$A$2:$B$205,2,)</f>
        <v>Isochrysis galbana</v>
      </c>
      <c r="C228">
        <v>6</v>
      </c>
      <c r="D228" t="s">
        <v>14</v>
      </c>
      <c r="E228">
        <v>5.4530000000000003</v>
      </c>
      <c r="F228">
        <v>9.3079999999999998</v>
      </c>
      <c r="G228">
        <v>0.41399999999999998</v>
      </c>
      <c r="H228">
        <f>N228*100</f>
        <v>266.89999999999998</v>
      </c>
      <c r="I228">
        <v>2371</v>
      </c>
      <c r="J228">
        <f>VLOOKUP(C228,[1]Sheet1!$C$2:$H$188,3,)</f>
        <v>5.0070470000000002E-8</v>
      </c>
      <c r="K228">
        <f>VLOOKUP(C228,[1]Sheet1!$C$2:$H$188,4,FALSE)</f>
        <v>7.3004183319594196</v>
      </c>
      <c r="L228">
        <f>VLOOKUP(C228,[1]Sheet1!$C$2:$H$188,5,FALSE)</f>
        <v>6.6728000000000004E-14</v>
      </c>
      <c r="M228">
        <f>VLOOKUP(C228,[1]Sheet1!$C$2:$H$188,6,FALSE)</f>
        <v>13.175691891813106</v>
      </c>
      <c r="N228">
        <v>2.669</v>
      </c>
    </row>
    <row r="229" spans="1:14" x14ac:dyDescent="0.2">
      <c r="A229" t="s">
        <v>18</v>
      </c>
      <c r="B229" t="str">
        <f>VLOOKUP(A229,[1]Sheet1!$A$2:$B$205,2,)</f>
        <v>Isochrysis galbana</v>
      </c>
      <c r="C229">
        <v>6</v>
      </c>
      <c r="D229" t="s">
        <v>15</v>
      </c>
      <c r="E229">
        <v>5.181</v>
      </c>
      <c r="F229">
        <v>8.8680000000000003</v>
      </c>
      <c r="G229">
        <v>0.41599999999999998</v>
      </c>
      <c r="H229">
        <f>N229*100</f>
        <v>233.70000000000002</v>
      </c>
      <c r="I229">
        <v>2320</v>
      </c>
      <c r="J229">
        <f>VLOOKUP(C229,[1]Sheet1!$C$2:$H$188,3,)</f>
        <v>5.0070470000000002E-8</v>
      </c>
      <c r="K229">
        <f>VLOOKUP(C229,[1]Sheet1!$C$2:$H$188,4,FALSE)</f>
        <v>7.3004183319594196</v>
      </c>
      <c r="L229">
        <f>VLOOKUP(C229,[1]Sheet1!$C$2:$H$188,5,FALSE)</f>
        <v>6.6728000000000004E-14</v>
      </c>
      <c r="M229">
        <f>VLOOKUP(C229,[1]Sheet1!$C$2:$H$188,6,FALSE)</f>
        <v>13.175691891813106</v>
      </c>
      <c r="N229">
        <v>2.3370000000000002</v>
      </c>
    </row>
    <row r="230" spans="1:14" x14ac:dyDescent="0.2">
      <c r="A230" t="s">
        <v>18</v>
      </c>
      <c r="B230" t="str">
        <f>VLOOKUP(A230,[1]Sheet1!$A$2:$B$205,2,)</f>
        <v>Isochrysis galbana</v>
      </c>
      <c r="C230">
        <v>7</v>
      </c>
      <c r="D230" t="s">
        <v>12</v>
      </c>
      <c r="E230">
        <v>7.94</v>
      </c>
      <c r="F230">
        <v>15.08</v>
      </c>
      <c r="G230">
        <v>0.47399999999999998</v>
      </c>
      <c r="H230">
        <f>N230*100</f>
        <v>354.09999999999997</v>
      </c>
      <c r="I230">
        <v>2640</v>
      </c>
      <c r="J230">
        <f>VLOOKUP(C230,[1]Sheet1!$C$2:$H$188,3,)</f>
        <v>7.0070470000000002E-8</v>
      </c>
      <c r="K230">
        <f>VLOOKUP(C230,[1]Sheet1!$C$2:$H$188,4,FALSE)</f>
        <v>7.1544649694520226</v>
      </c>
      <c r="L230">
        <f>VLOOKUP(C230,[1]Sheet1!$C$2:$H$188,5,FALSE)</f>
        <v>9.3399999999999998E-14</v>
      </c>
      <c r="M230">
        <f>VLOOKUP(C230,[1]Sheet1!$C$2:$H$188,6,FALSE)</f>
        <v>13.029653123769906</v>
      </c>
      <c r="N230">
        <v>3.5409999999999999</v>
      </c>
    </row>
    <row r="231" spans="1:14" x14ac:dyDescent="0.2">
      <c r="A231" t="s">
        <v>18</v>
      </c>
      <c r="B231" t="str">
        <f>VLOOKUP(A231,[1]Sheet1!$A$2:$B$205,2,)</f>
        <v>Isochrysis galbana</v>
      </c>
      <c r="C231">
        <v>7</v>
      </c>
      <c r="D231" t="s">
        <v>13</v>
      </c>
      <c r="E231">
        <v>6.4470000000000001</v>
      </c>
      <c r="F231">
        <v>12.75</v>
      </c>
      <c r="G231">
        <v>0.49399999999999999</v>
      </c>
      <c r="H231">
        <f>N231*100</f>
        <v>280.90000000000003</v>
      </c>
      <c r="I231">
        <v>2563</v>
      </c>
      <c r="J231">
        <f>VLOOKUP(C231,[1]Sheet1!$C$2:$H$188,3,)</f>
        <v>7.0070470000000002E-8</v>
      </c>
      <c r="K231">
        <f>VLOOKUP(C231,[1]Sheet1!$C$2:$H$188,4,FALSE)</f>
        <v>7.1544649694520226</v>
      </c>
      <c r="L231">
        <f>VLOOKUP(C231,[1]Sheet1!$C$2:$H$188,5,FALSE)</f>
        <v>9.3399999999999998E-14</v>
      </c>
      <c r="M231">
        <f>VLOOKUP(C231,[1]Sheet1!$C$2:$H$188,6,FALSE)</f>
        <v>13.029653123769906</v>
      </c>
      <c r="N231">
        <v>2.8090000000000002</v>
      </c>
    </row>
    <row r="232" spans="1:14" x14ac:dyDescent="0.2">
      <c r="A232" t="s">
        <v>18</v>
      </c>
      <c r="B232" t="str">
        <f>VLOOKUP(A232,[1]Sheet1!$A$2:$B$205,2,)</f>
        <v>Isochrysis galbana</v>
      </c>
      <c r="C232">
        <v>7</v>
      </c>
      <c r="D232" t="s">
        <v>14</v>
      </c>
      <c r="E232">
        <v>5.6980000000000004</v>
      </c>
      <c r="F232">
        <v>10.98</v>
      </c>
      <c r="G232">
        <v>0.48099999999999998</v>
      </c>
      <c r="H232">
        <f>N232*100</f>
        <v>240.7</v>
      </c>
      <c r="I232">
        <v>2640</v>
      </c>
      <c r="J232">
        <f>VLOOKUP(C232,[1]Sheet1!$C$2:$H$188,3,)</f>
        <v>7.0070470000000002E-8</v>
      </c>
      <c r="K232">
        <f>VLOOKUP(C232,[1]Sheet1!$C$2:$H$188,4,FALSE)</f>
        <v>7.1544649694520226</v>
      </c>
      <c r="L232">
        <f>VLOOKUP(C232,[1]Sheet1!$C$2:$H$188,5,FALSE)</f>
        <v>9.3399999999999998E-14</v>
      </c>
      <c r="M232">
        <f>VLOOKUP(C232,[1]Sheet1!$C$2:$H$188,6,FALSE)</f>
        <v>13.029653123769906</v>
      </c>
      <c r="N232">
        <v>2.407</v>
      </c>
    </row>
    <row r="233" spans="1:14" x14ac:dyDescent="0.2">
      <c r="A233" t="s">
        <v>18</v>
      </c>
      <c r="B233" t="str">
        <f>VLOOKUP(A233,[1]Sheet1!$A$2:$B$205,2,)</f>
        <v>Isochrysis galbana</v>
      </c>
      <c r="C233">
        <v>7</v>
      </c>
      <c r="D233" t="s">
        <v>15</v>
      </c>
      <c r="E233">
        <v>5.3339999999999996</v>
      </c>
      <c r="F233">
        <v>10.44</v>
      </c>
      <c r="G233">
        <v>0.48899999999999999</v>
      </c>
      <c r="H233">
        <f>N233*100</f>
        <v>212.3</v>
      </c>
      <c r="I233">
        <v>2640</v>
      </c>
      <c r="J233">
        <f>VLOOKUP(C233,[1]Sheet1!$C$2:$H$188,3,)</f>
        <v>7.0070470000000002E-8</v>
      </c>
      <c r="K233">
        <f>VLOOKUP(C233,[1]Sheet1!$C$2:$H$188,4,FALSE)</f>
        <v>7.1544649694520226</v>
      </c>
      <c r="L233">
        <f>VLOOKUP(C233,[1]Sheet1!$C$2:$H$188,5,FALSE)</f>
        <v>9.3399999999999998E-14</v>
      </c>
      <c r="M233">
        <f>VLOOKUP(C233,[1]Sheet1!$C$2:$H$188,6,FALSE)</f>
        <v>13.029653123769906</v>
      </c>
      <c r="N233">
        <v>2.1230000000000002</v>
      </c>
    </row>
    <row r="234" spans="1:14" x14ac:dyDescent="0.2">
      <c r="A234" t="s">
        <v>18</v>
      </c>
      <c r="B234" t="str">
        <f>VLOOKUP(A234,[1]Sheet1!$A$2:$B$205,2,)</f>
        <v>Isochrysis galbana</v>
      </c>
      <c r="C234">
        <v>8</v>
      </c>
      <c r="D234" t="s">
        <v>12</v>
      </c>
      <c r="E234">
        <v>19.77</v>
      </c>
      <c r="F234">
        <v>36.770000000000003</v>
      </c>
      <c r="G234">
        <v>0.46200000000000002</v>
      </c>
      <c r="H234">
        <f>N234*100</f>
        <v>355.3</v>
      </c>
      <c r="I234">
        <v>2768</v>
      </c>
      <c r="J234">
        <f>VLOOKUP(C234,[1]Sheet1!$C$2:$H$188,3,)</f>
        <v>1.0007047000000001E-7</v>
      </c>
      <c r="K234">
        <f>VLOOKUP(C234,[1]Sheet1!$C$2:$H$188,4,FALSE)</f>
        <v>6.9996940604637423</v>
      </c>
      <c r="L234">
        <f>VLOOKUP(C234,[1]Sheet1!$C$2:$H$188,5,FALSE)</f>
        <v>1.3342999999999999E-13</v>
      </c>
      <c r="M234">
        <f>VLOOKUP(C234,[1]Sheet1!$C$2:$H$188,6,FALSE)</f>
        <v>12.874746513975202</v>
      </c>
      <c r="N234">
        <v>3.5529999999999999</v>
      </c>
    </row>
    <row r="235" spans="1:14" x14ac:dyDescent="0.2">
      <c r="A235" t="s">
        <v>18</v>
      </c>
      <c r="B235" t="str">
        <f>VLOOKUP(A235,[1]Sheet1!$A$2:$B$205,2,)</f>
        <v>Isochrysis galbana</v>
      </c>
      <c r="C235">
        <v>8</v>
      </c>
      <c r="D235" t="s">
        <v>13</v>
      </c>
      <c r="E235">
        <v>16.45</v>
      </c>
      <c r="F235">
        <v>31.56</v>
      </c>
      <c r="G235">
        <v>0.47899999999999998</v>
      </c>
      <c r="H235">
        <f>N235*100</f>
        <v>284.5</v>
      </c>
      <c r="I235">
        <v>2717</v>
      </c>
      <c r="J235">
        <f>VLOOKUP(C235,[1]Sheet1!$C$2:$H$188,3,)</f>
        <v>1.0007047000000001E-7</v>
      </c>
      <c r="K235">
        <f>VLOOKUP(C235,[1]Sheet1!$C$2:$H$188,4,FALSE)</f>
        <v>6.9996940604637423</v>
      </c>
      <c r="L235">
        <f>VLOOKUP(C235,[1]Sheet1!$C$2:$H$188,5,FALSE)</f>
        <v>1.3342999999999999E-13</v>
      </c>
      <c r="M235">
        <f>VLOOKUP(C235,[1]Sheet1!$C$2:$H$188,6,FALSE)</f>
        <v>12.874746513975202</v>
      </c>
      <c r="N235">
        <v>2.8450000000000002</v>
      </c>
    </row>
    <row r="236" spans="1:14" x14ac:dyDescent="0.2">
      <c r="A236" t="s">
        <v>18</v>
      </c>
      <c r="B236" t="str">
        <f>VLOOKUP(A236,[1]Sheet1!$A$2:$B$205,2,)</f>
        <v>Isochrysis galbana</v>
      </c>
      <c r="C236">
        <v>8</v>
      </c>
      <c r="D236" t="s">
        <v>14</v>
      </c>
      <c r="E236">
        <v>14.15</v>
      </c>
      <c r="F236">
        <v>25.03</v>
      </c>
      <c r="G236">
        <v>0.435</v>
      </c>
      <c r="H236">
        <f>N236*100</f>
        <v>200.70000000000002</v>
      </c>
      <c r="I236">
        <v>2077</v>
      </c>
      <c r="J236">
        <f>VLOOKUP(C236,[1]Sheet1!$C$2:$H$188,3,)</f>
        <v>1.0007047000000001E-7</v>
      </c>
      <c r="K236">
        <f>VLOOKUP(C236,[1]Sheet1!$C$2:$H$188,4,FALSE)</f>
        <v>6.9996940604637423</v>
      </c>
      <c r="L236">
        <f>VLOOKUP(C236,[1]Sheet1!$C$2:$H$188,5,FALSE)</f>
        <v>1.3342999999999999E-13</v>
      </c>
      <c r="M236">
        <f>VLOOKUP(C236,[1]Sheet1!$C$2:$H$188,6,FALSE)</f>
        <v>12.874746513975202</v>
      </c>
      <c r="N236">
        <v>2.0070000000000001</v>
      </c>
    </row>
    <row r="237" spans="1:14" x14ac:dyDescent="0.2">
      <c r="A237" t="s">
        <v>18</v>
      </c>
      <c r="B237" t="str">
        <f>VLOOKUP(A237,[1]Sheet1!$A$2:$B$205,2,)</f>
        <v>Isochrysis galbana</v>
      </c>
      <c r="C237">
        <v>8</v>
      </c>
      <c r="D237" t="s">
        <v>15</v>
      </c>
      <c r="E237">
        <v>13.33</v>
      </c>
      <c r="F237">
        <v>24.15</v>
      </c>
      <c r="G237">
        <v>0.44800000000000001</v>
      </c>
      <c r="H237">
        <f>N237*100</f>
        <v>196.6</v>
      </c>
      <c r="I237">
        <v>2397</v>
      </c>
      <c r="J237">
        <f>VLOOKUP(C237,[1]Sheet1!$C$2:$H$188,3,)</f>
        <v>1.0007047000000001E-7</v>
      </c>
      <c r="K237">
        <f>VLOOKUP(C237,[1]Sheet1!$C$2:$H$188,4,FALSE)</f>
        <v>6.9996940604637423</v>
      </c>
      <c r="L237">
        <f>VLOOKUP(C237,[1]Sheet1!$C$2:$H$188,5,FALSE)</f>
        <v>1.3342999999999999E-13</v>
      </c>
      <c r="M237">
        <f>VLOOKUP(C237,[1]Sheet1!$C$2:$H$188,6,FALSE)</f>
        <v>12.874746513975202</v>
      </c>
      <c r="N237">
        <v>1.966</v>
      </c>
    </row>
    <row r="238" spans="1:14" x14ac:dyDescent="0.2">
      <c r="A238" t="s">
        <v>18</v>
      </c>
      <c r="B238" t="str">
        <f>VLOOKUP(A238,[1]Sheet1!$A$2:$B$205,2,)</f>
        <v>Isochrysis galbana</v>
      </c>
      <c r="C238">
        <v>9</v>
      </c>
      <c r="D238" t="s">
        <v>12</v>
      </c>
      <c r="E238">
        <v>7.3449999999999998</v>
      </c>
      <c r="F238">
        <v>14.7</v>
      </c>
      <c r="G238">
        <v>0.5</v>
      </c>
      <c r="H238">
        <f>N238*100</f>
        <v>379.59999999999997</v>
      </c>
      <c r="I238">
        <v>2461</v>
      </c>
      <c r="J238">
        <f>VLOOKUP(C238,[1]Sheet1!$C$2:$H$188,3,)</f>
        <v>1.5007047000000003E-7</v>
      </c>
      <c r="K238">
        <f>VLOOKUP(C238,[1]Sheet1!$C$2:$H$188,4,FALSE)</f>
        <v>6.8237047573087253</v>
      </c>
      <c r="L238">
        <f>VLOOKUP(C238,[1]Sheet1!$C$2:$H$188,5,FALSE)</f>
        <v>2.002E-13</v>
      </c>
      <c r="M238">
        <f>VLOOKUP(C238,[1]Sheet1!$C$2:$H$188,6,FALSE)</f>
        <v>12.6985359268567</v>
      </c>
      <c r="N238">
        <v>3.7959999999999998</v>
      </c>
    </row>
    <row r="239" spans="1:14" x14ac:dyDescent="0.2">
      <c r="A239" t="s">
        <v>18</v>
      </c>
      <c r="B239" t="str">
        <f>VLOOKUP(A239,[1]Sheet1!$A$2:$B$205,2,)</f>
        <v>Isochrysis galbana</v>
      </c>
      <c r="C239">
        <v>9</v>
      </c>
      <c r="D239" t="s">
        <v>13</v>
      </c>
      <c r="E239">
        <v>6.1520000000000001</v>
      </c>
      <c r="F239">
        <v>12.48</v>
      </c>
      <c r="G239">
        <v>0.50700000000000001</v>
      </c>
      <c r="H239">
        <f>N239*100</f>
        <v>291.29999999999995</v>
      </c>
      <c r="I239">
        <v>2448</v>
      </c>
      <c r="J239">
        <f>VLOOKUP(C239,[1]Sheet1!$C$2:$H$188,3,)</f>
        <v>1.5007047000000003E-7</v>
      </c>
      <c r="K239">
        <f>VLOOKUP(C239,[1]Sheet1!$C$2:$H$188,4,FALSE)</f>
        <v>6.8237047573087253</v>
      </c>
      <c r="L239">
        <f>VLOOKUP(C239,[1]Sheet1!$C$2:$H$188,5,FALSE)</f>
        <v>2.002E-13</v>
      </c>
      <c r="M239">
        <f>VLOOKUP(C239,[1]Sheet1!$C$2:$H$188,6,FALSE)</f>
        <v>12.6985359268567</v>
      </c>
      <c r="N239">
        <v>2.9129999999999998</v>
      </c>
    </row>
    <row r="240" spans="1:14" x14ac:dyDescent="0.2">
      <c r="A240" t="s">
        <v>18</v>
      </c>
      <c r="B240" t="str">
        <f>VLOOKUP(A240,[1]Sheet1!$A$2:$B$205,2,)</f>
        <v>Isochrysis galbana</v>
      </c>
      <c r="C240">
        <v>9</v>
      </c>
      <c r="D240" t="s">
        <v>14</v>
      </c>
      <c r="E240">
        <v>4.9039999999999999</v>
      </c>
      <c r="F240">
        <v>9.2850000000000001</v>
      </c>
      <c r="G240">
        <v>0.47199999999999998</v>
      </c>
      <c r="H240">
        <f>N240*100</f>
        <v>174.3</v>
      </c>
      <c r="I240">
        <v>1360</v>
      </c>
      <c r="J240">
        <f>VLOOKUP(C240,[1]Sheet1!$C$2:$H$188,3,)</f>
        <v>1.5007047000000003E-7</v>
      </c>
      <c r="K240">
        <f>VLOOKUP(C240,[1]Sheet1!$C$2:$H$188,4,FALSE)</f>
        <v>6.8237047573087253</v>
      </c>
      <c r="L240">
        <f>VLOOKUP(C240,[1]Sheet1!$C$2:$H$188,5,FALSE)</f>
        <v>2.002E-13</v>
      </c>
      <c r="M240">
        <f>VLOOKUP(C240,[1]Sheet1!$C$2:$H$188,6,FALSE)</f>
        <v>12.6985359268567</v>
      </c>
      <c r="N240">
        <v>1.7430000000000001</v>
      </c>
    </row>
    <row r="241" spans="1:14" x14ac:dyDescent="0.2">
      <c r="A241" t="s">
        <v>18</v>
      </c>
      <c r="B241" t="str">
        <f>VLOOKUP(A241,[1]Sheet1!$A$2:$B$205,2,)</f>
        <v>Isochrysis galbana</v>
      </c>
      <c r="C241">
        <v>9</v>
      </c>
      <c r="D241" t="s">
        <v>15</v>
      </c>
      <c r="E241">
        <v>4.9119999999999999</v>
      </c>
      <c r="F241">
        <v>8.9039999999999999</v>
      </c>
      <c r="G241">
        <v>0.44800000000000001</v>
      </c>
      <c r="H241">
        <f>N241*100</f>
        <v>192</v>
      </c>
      <c r="I241">
        <v>1757</v>
      </c>
      <c r="J241">
        <f>VLOOKUP(C241,[1]Sheet1!$C$2:$H$188,3,)</f>
        <v>1.5007047000000003E-7</v>
      </c>
      <c r="K241">
        <f>VLOOKUP(C241,[1]Sheet1!$C$2:$H$188,4,FALSE)</f>
        <v>6.8237047573087253</v>
      </c>
      <c r="L241">
        <f>VLOOKUP(C241,[1]Sheet1!$C$2:$H$188,5,FALSE)</f>
        <v>2.002E-13</v>
      </c>
      <c r="M241">
        <f>VLOOKUP(C241,[1]Sheet1!$C$2:$H$188,6,FALSE)</f>
        <v>12.6985359268567</v>
      </c>
      <c r="N241">
        <v>1.92</v>
      </c>
    </row>
    <row r="242" spans="1:14" x14ac:dyDescent="0.2">
      <c r="A242" t="s">
        <v>18</v>
      </c>
      <c r="B242" t="str">
        <f>VLOOKUP(A242,[1]Sheet1!$A$2:$B$205,2,)</f>
        <v>Isochrysis galbana</v>
      </c>
      <c r="C242">
        <v>10</v>
      </c>
      <c r="D242" t="s">
        <v>12</v>
      </c>
      <c r="E242">
        <v>13.03</v>
      </c>
      <c r="F242">
        <v>23.31</v>
      </c>
      <c r="G242">
        <v>0.441</v>
      </c>
      <c r="H242">
        <f>N242*100</f>
        <v>380.7</v>
      </c>
      <c r="I242">
        <v>2512</v>
      </c>
      <c r="J242">
        <f>VLOOKUP(C242,[1]Sheet1!$C$2:$H$188,3,)</f>
        <v>2.0007047000000003E-7</v>
      </c>
      <c r="K242">
        <f>VLOOKUP(C242,[1]Sheet1!$C$2:$H$188,4,FALSE)</f>
        <v>6.698817007627933</v>
      </c>
      <c r="L242">
        <f>VLOOKUP(C242,[1]Sheet1!$C$2:$H$188,5,FALSE)</f>
        <v>2.6703999999999999E-13</v>
      </c>
      <c r="M242">
        <f>VLOOKUP(C242,[1]Sheet1!$C$2:$H$188,6,FALSE)</f>
        <v>12.573423680664829</v>
      </c>
      <c r="N242">
        <v>3.8069999999999999</v>
      </c>
    </row>
    <row r="243" spans="1:14" x14ac:dyDescent="0.2">
      <c r="A243" t="s">
        <v>18</v>
      </c>
      <c r="B243" t="str">
        <f>VLOOKUP(A243,[1]Sheet1!$A$2:$B$205,2,)</f>
        <v>Isochrysis galbana</v>
      </c>
      <c r="C243">
        <v>10</v>
      </c>
      <c r="D243" t="s">
        <v>13</v>
      </c>
      <c r="E243">
        <v>10.76</v>
      </c>
      <c r="F243">
        <v>19.97</v>
      </c>
      <c r="G243">
        <v>0.46100000000000002</v>
      </c>
      <c r="H243">
        <f>N243*100</f>
        <v>289.2</v>
      </c>
      <c r="I243">
        <v>2397</v>
      </c>
      <c r="J243">
        <f>VLOOKUP(C243,[1]Sheet1!$C$2:$H$188,3,)</f>
        <v>2.0007047000000003E-7</v>
      </c>
      <c r="K243">
        <f>VLOOKUP(C243,[1]Sheet1!$C$2:$H$188,4,FALSE)</f>
        <v>6.698817007627933</v>
      </c>
      <c r="L243">
        <f>VLOOKUP(C243,[1]Sheet1!$C$2:$H$188,5,FALSE)</f>
        <v>2.6703999999999999E-13</v>
      </c>
      <c r="M243">
        <f>VLOOKUP(C243,[1]Sheet1!$C$2:$H$188,6,FALSE)</f>
        <v>12.573423680664829</v>
      </c>
      <c r="N243">
        <v>2.8919999999999999</v>
      </c>
    </row>
    <row r="244" spans="1:14" x14ac:dyDescent="0.2">
      <c r="A244" t="s">
        <v>18</v>
      </c>
      <c r="B244" t="str">
        <f>VLOOKUP(A244,[1]Sheet1!$A$2:$B$205,2,)</f>
        <v>Isochrysis galbana</v>
      </c>
      <c r="C244">
        <v>10</v>
      </c>
      <c r="D244" t="s">
        <v>14</v>
      </c>
      <c r="E244">
        <v>9.58</v>
      </c>
      <c r="F244">
        <v>17.309999999999999</v>
      </c>
      <c r="G244">
        <v>0.44700000000000001</v>
      </c>
      <c r="H244">
        <f>N244*100</f>
        <v>251.39999999999998</v>
      </c>
      <c r="I244">
        <v>2512</v>
      </c>
      <c r="J244">
        <f>VLOOKUP(C244,[1]Sheet1!$C$2:$H$188,3,)</f>
        <v>2.0007047000000003E-7</v>
      </c>
      <c r="K244">
        <f>VLOOKUP(C244,[1]Sheet1!$C$2:$H$188,4,FALSE)</f>
        <v>6.698817007627933</v>
      </c>
      <c r="L244">
        <f>VLOOKUP(C244,[1]Sheet1!$C$2:$H$188,5,FALSE)</f>
        <v>2.6703999999999999E-13</v>
      </c>
      <c r="M244">
        <f>VLOOKUP(C244,[1]Sheet1!$C$2:$H$188,6,FALSE)</f>
        <v>12.573423680664829</v>
      </c>
      <c r="N244">
        <v>2.5139999999999998</v>
      </c>
    </row>
    <row r="245" spans="1:14" x14ac:dyDescent="0.2">
      <c r="A245" t="s">
        <v>18</v>
      </c>
      <c r="B245" t="str">
        <f>VLOOKUP(A245,[1]Sheet1!$A$2:$B$205,2,)</f>
        <v>Isochrysis galbana</v>
      </c>
      <c r="C245">
        <v>10</v>
      </c>
      <c r="D245" t="s">
        <v>15</v>
      </c>
      <c r="E245">
        <v>8.9109999999999996</v>
      </c>
      <c r="F245">
        <v>16.45</v>
      </c>
      <c r="G245">
        <v>0.45800000000000002</v>
      </c>
      <c r="H245">
        <f>N245*100</f>
        <v>224.29999999999998</v>
      </c>
      <c r="I245">
        <v>2512</v>
      </c>
      <c r="J245">
        <f>VLOOKUP(C245,[1]Sheet1!$C$2:$H$188,3,)</f>
        <v>2.0007047000000003E-7</v>
      </c>
      <c r="K245">
        <f>VLOOKUP(C245,[1]Sheet1!$C$2:$H$188,4,FALSE)</f>
        <v>6.698817007627933</v>
      </c>
      <c r="L245">
        <f>VLOOKUP(C245,[1]Sheet1!$C$2:$H$188,5,FALSE)</f>
        <v>2.6703999999999999E-13</v>
      </c>
      <c r="M245">
        <f>VLOOKUP(C245,[1]Sheet1!$C$2:$H$188,6,FALSE)</f>
        <v>12.573423680664829</v>
      </c>
      <c r="N245">
        <v>2.2429999999999999</v>
      </c>
    </row>
    <row r="246" spans="1:14" x14ac:dyDescent="0.2">
      <c r="A246" t="s">
        <v>18</v>
      </c>
      <c r="B246" t="str">
        <f>VLOOKUP(A246,[1]Sheet1!$A$2:$B$205,2,)</f>
        <v>Isochrysis galbana</v>
      </c>
      <c r="C246">
        <v>11</v>
      </c>
      <c r="D246" t="s">
        <v>12</v>
      </c>
      <c r="E246">
        <v>10.18</v>
      </c>
      <c r="F246">
        <v>18.73</v>
      </c>
      <c r="G246">
        <v>0.45600000000000002</v>
      </c>
      <c r="H246">
        <f>N246*100</f>
        <v>373.9</v>
      </c>
      <c r="I246">
        <v>2832</v>
      </c>
      <c r="J246">
        <f>VLOOKUP(C246,[1]Sheet1!$C$2:$H$188,3,)</f>
        <v>3.0007047000000002E-7</v>
      </c>
      <c r="K246">
        <f>VLOOKUP(C246,[1]Sheet1!$C$2:$H$188,4,FALSE)</f>
        <v>6.5227767414864148</v>
      </c>
      <c r="L246">
        <f>VLOOKUP(C246,[1]Sheet1!$C$2:$H$188,5,FALSE)</f>
        <v>4.0092000000000002E-13</v>
      </c>
      <c r="M246">
        <f>VLOOKUP(C246,[1]Sheet1!$C$2:$H$188,6,FALSE)</f>
        <v>12.396942278314244</v>
      </c>
      <c r="N246">
        <v>3.7389999999999999</v>
      </c>
    </row>
    <row r="247" spans="1:14" x14ac:dyDescent="0.2">
      <c r="A247" t="s">
        <v>18</v>
      </c>
      <c r="B247" t="str">
        <f>VLOOKUP(A247,[1]Sheet1!$A$2:$B$205,2,)</f>
        <v>Isochrysis galbana</v>
      </c>
      <c r="C247">
        <v>11</v>
      </c>
      <c r="D247" t="s">
        <v>13</v>
      </c>
      <c r="E247">
        <v>8.3109999999999999</v>
      </c>
      <c r="F247">
        <v>15.93</v>
      </c>
      <c r="G247">
        <v>0.47799999999999998</v>
      </c>
      <c r="H247">
        <f>N247*100</f>
        <v>288.60000000000002</v>
      </c>
      <c r="I247">
        <v>2717</v>
      </c>
      <c r="J247">
        <f>VLOOKUP(C247,[1]Sheet1!$C$2:$H$188,3,)</f>
        <v>3.0007047000000002E-7</v>
      </c>
      <c r="K247">
        <f>VLOOKUP(C247,[1]Sheet1!$C$2:$H$188,4,FALSE)</f>
        <v>6.5227767414864148</v>
      </c>
      <c r="L247">
        <f>VLOOKUP(C247,[1]Sheet1!$C$2:$H$188,5,FALSE)</f>
        <v>4.0092000000000002E-13</v>
      </c>
      <c r="M247">
        <f>VLOOKUP(C247,[1]Sheet1!$C$2:$H$188,6,FALSE)</f>
        <v>12.396942278314244</v>
      </c>
      <c r="N247">
        <v>2.8860000000000001</v>
      </c>
    </row>
    <row r="248" spans="1:14" x14ac:dyDescent="0.2">
      <c r="A248" t="s">
        <v>18</v>
      </c>
      <c r="B248" t="str">
        <f>VLOOKUP(A248,[1]Sheet1!$A$2:$B$205,2,)</f>
        <v>Isochrysis galbana</v>
      </c>
      <c r="C248">
        <v>11</v>
      </c>
      <c r="D248" t="s">
        <v>14</v>
      </c>
      <c r="E248">
        <v>7.1779999999999999</v>
      </c>
      <c r="F248">
        <v>13.66</v>
      </c>
      <c r="G248">
        <v>0.47399999999999998</v>
      </c>
      <c r="H248">
        <f>N248*100</f>
        <v>249.00000000000003</v>
      </c>
      <c r="I248">
        <v>2691</v>
      </c>
      <c r="J248">
        <f>VLOOKUP(C248,[1]Sheet1!$C$2:$H$188,3,)</f>
        <v>3.0007047000000002E-7</v>
      </c>
      <c r="K248">
        <f>VLOOKUP(C248,[1]Sheet1!$C$2:$H$188,4,FALSE)</f>
        <v>6.5227767414864148</v>
      </c>
      <c r="L248">
        <f>VLOOKUP(C248,[1]Sheet1!$C$2:$H$188,5,FALSE)</f>
        <v>4.0092000000000002E-13</v>
      </c>
      <c r="M248">
        <f>VLOOKUP(C248,[1]Sheet1!$C$2:$H$188,6,FALSE)</f>
        <v>12.396942278314244</v>
      </c>
      <c r="N248">
        <v>2.4900000000000002</v>
      </c>
    </row>
    <row r="249" spans="1:14" x14ac:dyDescent="0.2">
      <c r="A249" t="s">
        <v>18</v>
      </c>
      <c r="B249" t="str">
        <f>VLOOKUP(A249,[1]Sheet1!$A$2:$B$205,2,)</f>
        <v>Isochrysis galbana</v>
      </c>
      <c r="C249">
        <v>11</v>
      </c>
      <c r="D249" t="s">
        <v>15</v>
      </c>
      <c r="E249">
        <v>6.7610000000000001</v>
      </c>
      <c r="F249">
        <v>12.95</v>
      </c>
      <c r="G249">
        <v>0.47799999999999998</v>
      </c>
      <c r="H249">
        <f>N249*100</f>
        <v>220.4</v>
      </c>
      <c r="I249">
        <v>2691</v>
      </c>
      <c r="J249">
        <f>VLOOKUP(C249,[1]Sheet1!$C$2:$H$188,3,)</f>
        <v>3.0007047000000002E-7</v>
      </c>
      <c r="K249">
        <f>VLOOKUP(C249,[1]Sheet1!$C$2:$H$188,4,FALSE)</f>
        <v>6.5227767414864148</v>
      </c>
      <c r="L249">
        <f>VLOOKUP(C249,[1]Sheet1!$C$2:$H$188,5,FALSE)</f>
        <v>4.0092000000000002E-13</v>
      </c>
      <c r="M249">
        <f>VLOOKUP(C249,[1]Sheet1!$C$2:$H$188,6,FALSE)</f>
        <v>12.396942278314244</v>
      </c>
      <c r="N249">
        <v>2.2040000000000002</v>
      </c>
    </row>
    <row r="250" spans="1:14" x14ac:dyDescent="0.2">
      <c r="A250" t="s">
        <v>18</v>
      </c>
      <c r="B250" t="str">
        <f>VLOOKUP(A250,[1]Sheet1!$A$2:$B$205,2,)</f>
        <v>Isochrysis galbana</v>
      </c>
      <c r="C250">
        <v>12</v>
      </c>
      <c r="D250" t="s">
        <v>12</v>
      </c>
      <c r="E250">
        <v>7.7880000000000003</v>
      </c>
      <c r="F250">
        <v>14.42</v>
      </c>
      <c r="G250">
        <v>0.46</v>
      </c>
      <c r="H250">
        <f>N250*100</f>
        <v>395.3</v>
      </c>
      <c r="I250">
        <v>2320</v>
      </c>
      <c r="J250">
        <f>VLOOKUP(C250,[1]Sheet1!$C$2:$H$188,3,)</f>
        <v>4.0007047000000002E-7</v>
      </c>
      <c r="K250">
        <f>VLOOKUP(C250,[1]Sheet1!$C$2:$H$188,4,FALSE)</f>
        <v>6.3978635035806324</v>
      </c>
      <c r="L250">
        <f>VLOOKUP(C250,[1]Sheet1!$C$2:$H$188,5,FALSE)</f>
        <v>5.3507999999999998E-13</v>
      </c>
      <c r="M250">
        <f>VLOOKUP(C250,[1]Sheet1!$C$2:$H$188,6,FALSE)</f>
        <v>12.271581281602767</v>
      </c>
      <c r="N250">
        <v>3.9529999999999998</v>
      </c>
    </row>
    <row r="251" spans="1:14" x14ac:dyDescent="0.2">
      <c r="A251" t="s">
        <v>18</v>
      </c>
      <c r="B251" t="str">
        <f>VLOOKUP(A251,[1]Sheet1!$A$2:$B$205,2,)</f>
        <v>Isochrysis galbana</v>
      </c>
      <c r="C251">
        <v>12</v>
      </c>
      <c r="D251" t="s">
        <v>13</v>
      </c>
      <c r="E251">
        <v>6.4930000000000003</v>
      </c>
      <c r="F251">
        <v>12.26</v>
      </c>
      <c r="G251">
        <v>0.47</v>
      </c>
      <c r="H251">
        <f>N251*100</f>
        <v>304.39999999999998</v>
      </c>
      <c r="I251">
        <v>2320</v>
      </c>
      <c r="J251">
        <f>VLOOKUP(C251,[1]Sheet1!$C$2:$H$188,3,)</f>
        <v>4.0007047000000002E-7</v>
      </c>
      <c r="K251">
        <f>VLOOKUP(C251,[1]Sheet1!$C$2:$H$188,4,FALSE)</f>
        <v>6.3978635035806324</v>
      </c>
      <c r="L251">
        <f>VLOOKUP(C251,[1]Sheet1!$C$2:$H$188,5,FALSE)</f>
        <v>5.3507999999999998E-13</v>
      </c>
      <c r="M251">
        <f>VLOOKUP(C251,[1]Sheet1!$C$2:$H$188,6,FALSE)</f>
        <v>12.271581281602767</v>
      </c>
      <c r="N251">
        <v>3.044</v>
      </c>
    </row>
    <row r="252" spans="1:14" x14ac:dyDescent="0.2">
      <c r="A252" t="s">
        <v>18</v>
      </c>
      <c r="B252" t="str">
        <f>VLOOKUP(A252,[1]Sheet1!$A$2:$B$205,2,)</f>
        <v>Isochrysis galbana</v>
      </c>
      <c r="C252">
        <v>12</v>
      </c>
      <c r="D252" t="s">
        <v>14</v>
      </c>
      <c r="E252">
        <v>5.8860000000000001</v>
      </c>
      <c r="F252">
        <v>10.81</v>
      </c>
      <c r="G252">
        <v>0.45600000000000002</v>
      </c>
      <c r="H252">
        <f>N252*100</f>
        <v>259.2</v>
      </c>
      <c r="I252">
        <v>2448</v>
      </c>
      <c r="J252">
        <f>VLOOKUP(C252,[1]Sheet1!$C$2:$H$188,3,)</f>
        <v>4.0007047000000002E-7</v>
      </c>
      <c r="K252">
        <f>VLOOKUP(C252,[1]Sheet1!$C$2:$H$188,4,FALSE)</f>
        <v>6.3978635035806324</v>
      </c>
      <c r="L252">
        <f>VLOOKUP(C252,[1]Sheet1!$C$2:$H$188,5,FALSE)</f>
        <v>5.3507999999999998E-13</v>
      </c>
      <c r="M252">
        <f>VLOOKUP(C252,[1]Sheet1!$C$2:$H$188,6,FALSE)</f>
        <v>12.271581281602767</v>
      </c>
      <c r="N252">
        <v>2.5920000000000001</v>
      </c>
    </row>
    <row r="253" spans="1:14" x14ac:dyDescent="0.2">
      <c r="A253" t="s">
        <v>18</v>
      </c>
      <c r="B253" t="str">
        <f>VLOOKUP(A253,[1]Sheet1!$A$2:$B$205,2,)</f>
        <v>Isochrysis galbana</v>
      </c>
      <c r="C253">
        <v>12</v>
      </c>
      <c r="D253" t="s">
        <v>15</v>
      </c>
      <c r="E253">
        <v>5.476</v>
      </c>
      <c r="F253">
        <v>10.23</v>
      </c>
      <c r="G253">
        <v>0.46400000000000002</v>
      </c>
      <c r="H253">
        <f>N253*100</f>
        <v>234.60000000000002</v>
      </c>
      <c r="I253">
        <v>2371</v>
      </c>
      <c r="J253">
        <f>VLOOKUP(C253,[1]Sheet1!$C$2:$H$188,3,)</f>
        <v>4.0007047000000002E-7</v>
      </c>
      <c r="K253">
        <f>VLOOKUP(C253,[1]Sheet1!$C$2:$H$188,4,FALSE)</f>
        <v>6.3978635035806324</v>
      </c>
      <c r="L253">
        <f>VLOOKUP(C253,[1]Sheet1!$C$2:$H$188,5,FALSE)</f>
        <v>5.3507999999999998E-13</v>
      </c>
      <c r="M253">
        <f>VLOOKUP(C253,[1]Sheet1!$C$2:$H$188,6,FALSE)</f>
        <v>12.271581281602767</v>
      </c>
      <c r="N253">
        <v>2.3460000000000001</v>
      </c>
    </row>
    <row r="254" spans="1:14" x14ac:dyDescent="0.2">
      <c r="A254" t="s">
        <v>18</v>
      </c>
      <c r="B254" t="str">
        <f>VLOOKUP(A254,[1]Sheet1!$A$2:$B$205,2,)</f>
        <v>Isochrysis galbana</v>
      </c>
      <c r="C254">
        <v>13</v>
      </c>
      <c r="D254" t="s">
        <v>12</v>
      </c>
      <c r="E254">
        <v>10.84</v>
      </c>
      <c r="F254">
        <v>20.12</v>
      </c>
      <c r="G254">
        <v>0.46100000000000002</v>
      </c>
      <c r="H254">
        <f>N254*100</f>
        <v>390.7</v>
      </c>
      <c r="I254">
        <v>2371</v>
      </c>
      <c r="J254">
        <f>VLOOKUP(C254,[1]Sheet1!$C$2:$H$188,3,)</f>
        <v>5.0007047000000012E-7</v>
      </c>
      <c r="K254">
        <f>VLOOKUP(C254,[1]Sheet1!$C$2:$H$188,4,FALSE)</f>
        <v>6.3009687905127274</v>
      </c>
      <c r="L254">
        <f>VLOOKUP(C254,[1]Sheet1!$C$2:$H$188,5,FALSE)</f>
        <v>6.6951000000000004E-13</v>
      </c>
      <c r="M254">
        <f>VLOOKUP(C254,[1]Sheet1!$C$2:$H$188,6,FALSE)</f>
        <v>12.174242931852293</v>
      </c>
      <c r="N254">
        <v>3.907</v>
      </c>
    </row>
    <row r="255" spans="1:14" x14ac:dyDescent="0.2">
      <c r="A255" t="s">
        <v>18</v>
      </c>
      <c r="B255" t="str">
        <f>VLOOKUP(A255,[1]Sheet1!$A$2:$B$205,2,)</f>
        <v>Isochrysis galbana</v>
      </c>
      <c r="C255">
        <v>13</v>
      </c>
      <c r="D255" t="s">
        <v>13</v>
      </c>
      <c r="E255">
        <v>9.0229999999999997</v>
      </c>
      <c r="F255">
        <v>16.920000000000002</v>
      </c>
      <c r="G255">
        <v>0.46700000000000003</v>
      </c>
      <c r="H255">
        <f>N255*100</f>
        <v>310</v>
      </c>
      <c r="I255">
        <v>2320</v>
      </c>
      <c r="J255">
        <f>VLOOKUP(C255,[1]Sheet1!$C$2:$H$188,3,)</f>
        <v>5.0007047000000012E-7</v>
      </c>
      <c r="K255">
        <f>VLOOKUP(C255,[1]Sheet1!$C$2:$H$188,4,FALSE)</f>
        <v>6.3009687905127274</v>
      </c>
      <c r="L255">
        <f>VLOOKUP(C255,[1]Sheet1!$C$2:$H$188,5,FALSE)</f>
        <v>6.6951000000000004E-13</v>
      </c>
      <c r="M255">
        <f>VLOOKUP(C255,[1]Sheet1!$C$2:$H$188,6,FALSE)</f>
        <v>12.174242931852293</v>
      </c>
      <c r="N255">
        <v>3.1</v>
      </c>
    </row>
    <row r="256" spans="1:14" x14ac:dyDescent="0.2">
      <c r="A256" t="s">
        <v>18</v>
      </c>
      <c r="B256" t="str">
        <f>VLOOKUP(A256,[1]Sheet1!$A$2:$B$205,2,)</f>
        <v>Isochrysis galbana</v>
      </c>
      <c r="C256">
        <v>13</v>
      </c>
      <c r="D256" t="s">
        <v>14</v>
      </c>
      <c r="E256">
        <v>7.9249999999999998</v>
      </c>
      <c r="F256">
        <v>14.58</v>
      </c>
      <c r="G256">
        <v>0.45600000000000002</v>
      </c>
      <c r="H256">
        <f>N256*100</f>
        <v>256</v>
      </c>
      <c r="I256">
        <v>2397</v>
      </c>
      <c r="J256">
        <f>VLOOKUP(C256,[1]Sheet1!$C$2:$H$188,3,)</f>
        <v>5.0007047000000012E-7</v>
      </c>
      <c r="K256">
        <f>VLOOKUP(C256,[1]Sheet1!$C$2:$H$188,4,FALSE)</f>
        <v>6.3009687905127274</v>
      </c>
      <c r="L256">
        <f>VLOOKUP(C256,[1]Sheet1!$C$2:$H$188,5,FALSE)</f>
        <v>6.6951000000000004E-13</v>
      </c>
      <c r="M256">
        <f>VLOOKUP(C256,[1]Sheet1!$C$2:$H$188,6,FALSE)</f>
        <v>12.174242931852293</v>
      </c>
      <c r="N256">
        <v>2.56</v>
      </c>
    </row>
    <row r="257" spans="1:14" x14ac:dyDescent="0.2">
      <c r="A257" t="s">
        <v>18</v>
      </c>
      <c r="B257" t="str">
        <f>VLOOKUP(A257,[1]Sheet1!$A$2:$B$205,2,)</f>
        <v>Isochrysis galbana</v>
      </c>
      <c r="C257">
        <v>13</v>
      </c>
      <c r="D257" t="s">
        <v>15</v>
      </c>
      <c r="E257">
        <v>7.34</v>
      </c>
      <c r="F257">
        <v>13.78</v>
      </c>
      <c r="G257">
        <v>0.46700000000000003</v>
      </c>
      <c r="H257">
        <f>N257*100</f>
        <v>233.6</v>
      </c>
      <c r="I257">
        <v>2371</v>
      </c>
      <c r="J257">
        <f>VLOOKUP(C257,[1]Sheet1!$C$2:$H$188,3,)</f>
        <v>5.0007047000000012E-7</v>
      </c>
      <c r="K257">
        <f>VLOOKUP(C257,[1]Sheet1!$C$2:$H$188,4,FALSE)</f>
        <v>6.3009687905127274</v>
      </c>
      <c r="L257">
        <f>VLOOKUP(C257,[1]Sheet1!$C$2:$H$188,5,FALSE)</f>
        <v>6.6951000000000004E-13</v>
      </c>
      <c r="M257">
        <f>VLOOKUP(C257,[1]Sheet1!$C$2:$H$188,6,FALSE)</f>
        <v>12.174242931852293</v>
      </c>
      <c r="N257">
        <v>2.3359999999999999</v>
      </c>
    </row>
    <row r="258" spans="1:14" x14ac:dyDescent="0.2">
      <c r="A258" t="s">
        <v>18</v>
      </c>
      <c r="B258" t="str">
        <f>VLOOKUP(A258,[1]Sheet1!$A$2:$B$205,2,)</f>
        <v>Isochrysis galbana</v>
      </c>
      <c r="C258">
        <v>14</v>
      </c>
      <c r="D258" t="s">
        <v>12</v>
      </c>
      <c r="E258">
        <v>12.83</v>
      </c>
      <c r="F258">
        <v>21.45</v>
      </c>
      <c r="G258">
        <v>0.40200000000000002</v>
      </c>
      <c r="H258">
        <f>N258*100</f>
        <v>415.2</v>
      </c>
      <c r="I258">
        <v>2269</v>
      </c>
      <c r="J258">
        <f>VLOOKUP(C258,[1]Sheet1!$C$2:$H$188,3,)</f>
        <v>7.0007047000000011E-7</v>
      </c>
      <c r="K258">
        <f>VLOOKUP(C258,[1]Sheet1!$C$2:$H$188,4,FALSE)</f>
        <v>6.1548582411404116</v>
      </c>
      <c r="L258">
        <f>VLOOKUP(C258,[1]Sheet1!$C$2:$H$188,5,FALSE)</f>
        <v>9.3920000000000008E-13</v>
      </c>
      <c r="M258">
        <f>VLOOKUP(C258,[1]Sheet1!$C$2:$H$188,6,FALSE)</f>
        <v>12.027241916096461</v>
      </c>
      <c r="N258">
        <v>4.1520000000000001</v>
      </c>
    </row>
    <row r="259" spans="1:14" x14ac:dyDescent="0.2">
      <c r="A259" t="s">
        <v>18</v>
      </c>
      <c r="B259" t="str">
        <f>VLOOKUP(A259,[1]Sheet1!$A$2:$B$205,2,)</f>
        <v>Isochrysis galbana</v>
      </c>
      <c r="C259">
        <v>14</v>
      </c>
      <c r="D259" t="s">
        <v>13</v>
      </c>
      <c r="E259">
        <v>10.75</v>
      </c>
      <c r="F259">
        <v>18.22</v>
      </c>
      <c r="G259">
        <v>0.41</v>
      </c>
      <c r="H259">
        <f>N259*100</f>
        <v>325.8</v>
      </c>
      <c r="I259">
        <v>2243</v>
      </c>
      <c r="J259">
        <f>VLOOKUP(C259,[1]Sheet1!$C$2:$H$188,3,)</f>
        <v>7.0007047000000011E-7</v>
      </c>
      <c r="K259">
        <f>VLOOKUP(C259,[1]Sheet1!$C$2:$H$188,4,FALSE)</f>
        <v>6.1548582411404116</v>
      </c>
      <c r="L259">
        <f>VLOOKUP(C259,[1]Sheet1!$C$2:$H$188,5,FALSE)</f>
        <v>9.3920000000000008E-13</v>
      </c>
      <c r="M259">
        <f>VLOOKUP(C259,[1]Sheet1!$C$2:$H$188,6,FALSE)</f>
        <v>12.027241916096461</v>
      </c>
      <c r="N259">
        <v>3.258</v>
      </c>
    </row>
    <row r="260" spans="1:14" x14ac:dyDescent="0.2">
      <c r="A260" t="s">
        <v>18</v>
      </c>
      <c r="B260" t="str">
        <f>VLOOKUP(A260,[1]Sheet1!$A$2:$B$205,2,)</f>
        <v>Isochrysis galbana</v>
      </c>
      <c r="C260">
        <v>14</v>
      </c>
      <c r="D260" t="s">
        <v>14</v>
      </c>
      <c r="E260">
        <v>9.3140000000000001</v>
      </c>
      <c r="F260">
        <v>15.62</v>
      </c>
      <c r="G260">
        <v>0.40400000000000003</v>
      </c>
      <c r="H260">
        <f>N260*100</f>
        <v>279</v>
      </c>
      <c r="I260">
        <v>2269</v>
      </c>
      <c r="J260">
        <f>VLOOKUP(C260,[1]Sheet1!$C$2:$H$188,3,)</f>
        <v>7.0007047000000011E-7</v>
      </c>
      <c r="K260">
        <f>VLOOKUP(C260,[1]Sheet1!$C$2:$H$188,4,FALSE)</f>
        <v>6.1548582411404116</v>
      </c>
      <c r="L260">
        <f>VLOOKUP(C260,[1]Sheet1!$C$2:$H$188,5,FALSE)</f>
        <v>9.3920000000000008E-13</v>
      </c>
      <c r="M260">
        <f>VLOOKUP(C260,[1]Sheet1!$C$2:$H$188,6,FALSE)</f>
        <v>12.027241916096461</v>
      </c>
      <c r="N260">
        <v>2.79</v>
      </c>
    </row>
    <row r="261" spans="1:14" x14ac:dyDescent="0.2">
      <c r="A261" t="s">
        <v>18</v>
      </c>
      <c r="B261" t="str">
        <f>VLOOKUP(A261,[1]Sheet1!$A$2:$B$205,2,)</f>
        <v>Isochrysis galbana</v>
      </c>
      <c r="C261">
        <v>14</v>
      </c>
      <c r="D261" t="s">
        <v>15</v>
      </c>
      <c r="E261">
        <v>8.83</v>
      </c>
      <c r="F261">
        <v>14.86</v>
      </c>
      <c r="G261">
        <v>0.40600000000000003</v>
      </c>
      <c r="H261">
        <f>N261*100</f>
        <v>246.20000000000002</v>
      </c>
      <c r="I261">
        <v>2192</v>
      </c>
      <c r="J261">
        <f>VLOOKUP(C261,[1]Sheet1!$C$2:$H$188,3,)</f>
        <v>7.0007047000000011E-7</v>
      </c>
      <c r="K261">
        <f>VLOOKUP(C261,[1]Sheet1!$C$2:$H$188,4,FALSE)</f>
        <v>6.1548582411404116</v>
      </c>
      <c r="L261">
        <f>VLOOKUP(C261,[1]Sheet1!$C$2:$H$188,5,FALSE)</f>
        <v>9.3920000000000008E-13</v>
      </c>
      <c r="M261">
        <f>VLOOKUP(C261,[1]Sheet1!$C$2:$H$188,6,FALSE)</f>
        <v>12.027241916096461</v>
      </c>
      <c r="N261">
        <v>2.4620000000000002</v>
      </c>
    </row>
    <row r="262" spans="1:14" x14ac:dyDescent="0.2">
      <c r="A262" t="s">
        <v>18</v>
      </c>
      <c r="B262" t="str">
        <f>VLOOKUP(A262,[1]Sheet1!$A$2:$B$205,2,)</f>
        <v>Isochrysis galbana</v>
      </c>
      <c r="C262">
        <v>15</v>
      </c>
      <c r="D262" t="s">
        <v>12</v>
      </c>
      <c r="E262">
        <v>6.1390000000000002</v>
      </c>
      <c r="F262">
        <v>10.98</v>
      </c>
      <c r="G262">
        <v>0.441</v>
      </c>
      <c r="H262">
        <f>N262*100</f>
        <v>400.8</v>
      </c>
      <c r="I262">
        <v>2320</v>
      </c>
      <c r="J262">
        <f>VLOOKUP(C262,[1]Sheet1!$C$2:$H$188,3,)</f>
        <v>1.0000704700000002E-6</v>
      </c>
      <c r="K262">
        <f>VLOOKUP(C262,[1]Sheet1!$C$2:$H$188,4,FALSE)</f>
        <v>5.9999693963461675</v>
      </c>
      <c r="L262">
        <f>VLOOKUP(C262,[1]Sheet1!$C$2:$H$188,5,FALSE)</f>
        <v>1.3458E-12</v>
      </c>
      <c r="M262">
        <f>VLOOKUP(C262,[1]Sheet1!$C$2:$H$188,6,FALSE)</f>
        <v>11.871019476033389</v>
      </c>
      <c r="N262">
        <v>4.008</v>
      </c>
    </row>
    <row r="263" spans="1:14" x14ac:dyDescent="0.2">
      <c r="A263" t="s">
        <v>18</v>
      </c>
      <c r="B263" t="str">
        <f>VLOOKUP(A263,[1]Sheet1!$A$2:$B$205,2,)</f>
        <v>Isochrysis galbana</v>
      </c>
      <c r="C263">
        <v>15</v>
      </c>
      <c r="D263" t="s">
        <v>13</v>
      </c>
      <c r="E263">
        <v>5.07</v>
      </c>
      <c r="F263">
        <v>9.3230000000000004</v>
      </c>
      <c r="G263">
        <v>0.45600000000000002</v>
      </c>
      <c r="H263">
        <f>N263*100</f>
        <v>312.7</v>
      </c>
      <c r="I263">
        <v>2269</v>
      </c>
      <c r="J263">
        <f>VLOOKUP(C263,[1]Sheet1!$C$2:$H$188,3,)</f>
        <v>1.0000704700000002E-6</v>
      </c>
      <c r="K263">
        <f>VLOOKUP(C263,[1]Sheet1!$C$2:$H$188,4,FALSE)</f>
        <v>5.9999693963461675</v>
      </c>
      <c r="L263">
        <f>VLOOKUP(C263,[1]Sheet1!$C$2:$H$188,5,FALSE)</f>
        <v>1.3458E-12</v>
      </c>
      <c r="M263">
        <f>VLOOKUP(C263,[1]Sheet1!$C$2:$H$188,6,FALSE)</f>
        <v>11.871019476033389</v>
      </c>
      <c r="N263">
        <v>3.1269999999999998</v>
      </c>
    </row>
    <row r="264" spans="1:14" x14ac:dyDescent="0.2">
      <c r="A264" t="s">
        <v>18</v>
      </c>
      <c r="B264" t="str">
        <f>VLOOKUP(A264,[1]Sheet1!$A$2:$B$205,2,)</f>
        <v>Isochrysis galbana</v>
      </c>
      <c r="C264">
        <v>15</v>
      </c>
      <c r="D264" t="s">
        <v>14</v>
      </c>
      <c r="E264">
        <v>4.492</v>
      </c>
      <c r="F264">
        <v>8.11</v>
      </c>
      <c r="G264">
        <v>0.44600000000000001</v>
      </c>
      <c r="H264">
        <f>N264*100</f>
        <v>263</v>
      </c>
      <c r="I264">
        <v>2269</v>
      </c>
      <c r="J264">
        <f>VLOOKUP(C264,[1]Sheet1!$C$2:$H$188,3,)</f>
        <v>1.0000704700000002E-6</v>
      </c>
      <c r="K264">
        <f>VLOOKUP(C264,[1]Sheet1!$C$2:$H$188,4,FALSE)</f>
        <v>5.9999693963461675</v>
      </c>
      <c r="L264">
        <f>VLOOKUP(C264,[1]Sheet1!$C$2:$H$188,5,FALSE)</f>
        <v>1.3458E-12</v>
      </c>
      <c r="M264">
        <f>VLOOKUP(C264,[1]Sheet1!$C$2:$H$188,6,FALSE)</f>
        <v>11.871019476033389</v>
      </c>
      <c r="N264">
        <v>2.63</v>
      </c>
    </row>
    <row r="265" spans="1:14" x14ac:dyDescent="0.2">
      <c r="A265" t="s">
        <v>18</v>
      </c>
      <c r="B265" t="str">
        <f>VLOOKUP(A265,[1]Sheet1!$A$2:$B$205,2,)</f>
        <v>Isochrysis galbana</v>
      </c>
      <c r="C265">
        <v>15</v>
      </c>
      <c r="D265" t="s">
        <v>15</v>
      </c>
      <c r="E265">
        <v>4.258</v>
      </c>
      <c r="F265">
        <v>7.6890000000000001</v>
      </c>
      <c r="G265">
        <v>0.44600000000000001</v>
      </c>
      <c r="H265">
        <f>N265*100</f>
        <v>235.5</v>
      </c>
      <c r="I265">
        <v>2397</v>
      </c>
      <c r="J265">
        <f>VLOOKUP(C265,[1]Sheet1!$C$2:$H$188,3,)</f>
        <v>1.0000704700000002E-6</v>
      </c>
      <c r="K265">
        <f>VLOOKUP(C265,[1]Sheet1!$C$2:$H$188,4,FALSE)</f>
        <v>5.9999693963461675</v>
      </c>
      <c r="L265">
        <f>VLOOKUP(C265,[1]Sheet1!$C$2:$H$188,5,FALSE)</f>
        <v>1.3458E-12</v>
      </c>
      <c r="M265">
        <f>VLOOKUP(C265,[1]Sheet1!$C$2:$H$188,6,FALSE)</f>
        <v>11.871019476033389</v>
      </c>
      <c r="N265">
        <v>2.355</v>
      </c>
    </row>
    <row r="266" spans="1:14" x14ac:dyDescent="0.2">
      <c r="A266" t="s">
        <v>18</v>
      </c>
      <c r="B266" t="str">
        <f>VLOOKUP(A266,[1]Sheet1!$A$2:$B$205,2,)</f>
        <v>Isochrysis galbana</v>
      </c>
      <c r="C266">
        <v>16</v>
      </c>
      <c r="D266" t="s">
        <v>8</v>
      </c>
      <c r="E266">
        <v>8.8849999999999998</v>
      </c>
      <c r="F266">
        <v>16.7</v>
      </c>
      <c r="G266">
        <v>0.46800000000000003</v>
      </c>
      <c r="H266">
        <f>N266*100</f>
        <v>368</v>
      </c>
      <c r="I266">
        <v>2512</v>
      </c>
      <c r="J266">
        <f>VLOOKUP(C266,[1]Sheet1!$C$2:$H$188,3,)</f>
        <v>1.0000070470000001E-5</v>
      </c>
      <c r="K266">
        <f>VLOOKUP(C266,[1]Sheet1!$C$2:$H$188,4,FALSE)</f>
        <v>4.9999969395375699</v>
      </c>
      <c r="L266">
        <f>VLOOKUP(C266,[1]Sheet1!$C$2:$H$188,5,FALSE)</f>
        <v>1.4832E-11</v>
      </c>
      <c r="M266">
        <f>VLOOKUP(C266,[1]Sheet1!$C$2:$H$188,6,FALSE)</f>
        <v>10.828800283199579</v>
      </c>
      <c r="N266">
        <v>3.68</v>
      </c>
    </row>
    <row r="267" spans="1:14" x14ac:dyDescent="0.2">
      <c r="A267" t="s">
        <v>18</v>
      </c>
      <c r="B267" t="str">
        <f>VLOOKUP(A267,[1]Sheet1!$A$2:$B$205,2,)</f>
        <v>Isochrysis galbana</v>
      </c>
      <c r="C267">
        <v>16</v>
      </c>
      <c r="D267" t="s">
        <v>9</v>
      </c>
      <c r="E267">
        <v>7.5010000000000003</v>
      </c>
      <c r="F267">
        <v>14.15</v>
      </c>
      <c r="G267">
        <v>0.47</v>
      </c>
      <c r="H267">
        <f>N267*100</f>
        <v>290.3</v>
      </c>
      <c r="I267">
        <v>2512</v>
      </c>
      <c r="J267">
        <f>VLOOKUP(C267,[1]Sheet1!$C$2:$H$188,3,)</f>
        <v>1.0000070470000001E-5</v>
      </c>
      <c r="K267">
        <f>VLOOKUP(C267,[1]Sheet1!$C$2:$H$188,4,FALSE)</f>
        <v>4.9999969395375699</v>
      </c>
      <c r="L267">
        <f>VLOOKUP(C267,[1]Sheet1!$C$2:$H$188,5,FALSE)</f>
        <v>1.4832E-11</v>
      </c>
      <c r="M267">
        <f>VLOOKUP(C267,[1]Sheet1!$C$2:$H$188,6,FALSE)</f>
        <v>10.828800283199579</v>
      </c>
      <c r="N267">
        <v>2.903</v>
      </c>
    </row>
    <row r="268" spans="1:14" x14ac:dyDescent="0.2">
      <c r="A268" t="s">
        <v>18</v>
      </c>
      <c r="B268" t="str">
        <f>VLOOKUP(A268,[1]Sheet1!$A$2:$B$205,2,)</f>
        <v>Isochrysis galbana</v>
      </c>
      <c r="C268">
        <v>16</v>
      </c>
      <c r="D268" t="s">
        <v>10</v>
      </c>
      <c r="E268">
        <v>6.6429999999999998</v>
      </c>
      <c r="F268">
        <v>12.27</v>
      </c>
      <c r="G268">
        <v>0.45900000000000002</v>
      </c>
      <c r="H268">
        <f>N268*100</f>
        <v>246.60000000000002</v>
      </c>
      <c r="I268">
        <v>2128</v>
      </c>
      <c r="J268">
        <f>VLOOKUP(C268,[1]Sheet1!$C$2:$H$188,3,)</f>
        <v>1.0000070470000001E-5</v>
      </c>
      <c r="K268">
        <f>VLOOKUP(C268,[1]Sheet1!$C$2:$H$188,4,FALSE)</f>
        <v>4.9999969395375699</v>
      </c>
      <c r="L268">
        <f>VLOOKUP(C268,[1]Sheet1!$C$2:$H$188,5,FALSE)</f>
        <v>1.4832E-11</v>
      </c>
      <c r="M268">
        <f>VLOOKUP(C268,[1]Sheet1!$C$2:$H$188,6,FALSE)</f>
        <v>10.828800283199579</v>
      </c>
      <c r="N268">
        <v>2.4660000000000002</v>
      </c>
    </row>
    <row r="269" spans="1:14" x14ac:dyDescent="0.2">
      <c r="A269" t="s">
        <v>18</v>
      </c>
      <c r="B269" t="str">
        <f>VLOOKUP(A269,[1]Sheet1!$A$2:$B$205,2,)</f>
        <v>Isochrysis galbana</v>
      </c>
      <c r="C269">
        <v>16</v>
      </c>
      <c r="D269" t="s">
        <v>11</v>
      </c>
      <c r="E269">
        <v>6.2770000000000001</v>
      </c>
      <c r="F269">
        <v>11.67</v>
      </c>
      <c r="G269">
        <v>0.46200000000000002</v>
      </c>
      <c r="H269">
        <f>N269*100</f>
        <v>219.4</v>
      </c>
      <c r="I269">
        <v>2192</v>
      </c>
      <c r="J269">
        <f>VLOOKUP(C269,[1]Sheet1!$C$2:$H$188,3,)</f>
        <v>1.0000070470000001E-5</v>
      </c>
      <c r="K269">
        <f>VLOOKUP(C269,[1]Sheet1!$C$2:$H$188,4,FALSE)</f>
        <v>4.9999969395375699</v>
      </c>
      <c r="L269">
        <f>VLOOKUP(C269,[1]Sheet1!$C$2:$H$188,5,FALSE)</f>
        <v>1.4832E-11</v>
      </c>
      <c r="M269">
        <f>VLOOKUP(C269,[1]Sheet1!$C$2:$H$188,6,FALSE)</f>
        <v>10.828800283199579</v>
      </c>
      <c r="N269">
        <v>2.194</v>
      </c>
    </row>
    <row r="270" spans="1:14" x14ac:dyDescent="0.2">
      <c r="A270" t="s">
        <v>18</v>
      </c>
      <c r="B270" t="str">
        <f>VLOOKUP(A270,[1]Sheet1!$A$2:$B$205,2,)</f>
        <v>Isochrysis galbana</v>
      </c>
      <c r="C270">
        <v>17</v>
      </c>
      <c r="D270" t="s">
        <v>8</v>
      </c>
      <c r="E270">
        <v>5.7770000000000001</v>
      </c>
      <c r="F270">
        <v>10.55</v>
      </c>
      <c r="G270">
        <v>0.45200000000000001</v>
      </c>
      <c r="H270">
        <f>N270*100</f>
        <v>403.09999999999997</v>
      </c>
      <c r="I270">
        <v>2141</v>
      </c>
      <c r="J270">
        <f>VLOOKUP(C270,[1]Sheet1!$C$2:$H$188,3,)</f>
        <v>5.0000070470000002E-5</v>
      </c>
      <c r="K270">
        <f>VLOOKUP(C270,[1]Sheet1!$C$2:$H$188,4,FALSE)</f>
        <v>4.3010293835697695</v>
      </c>
      <c r="L270">
        <f>VLOOKUP(C270,[1]Sheet1!$C$2:$H$188,5,FALSE)</f>
        <v>1.3528E-10</v>
      </c>
      <c r="M270">
        <f>VLOOKUP(C270,[1]Sheet1!$C$2:$H$188,6,FALSE)</f>
        <v>9.8687664054103141</v>
      </c>
      <c r="N270">
        <v>4.0309999999999997</v>
      </c>
    </row>
    <row r="271" spans="1:14" x14ac:dyDescent="0.2">
      <c r="A271" t="s">
        <v>18</v>
      </c>
      <c r="B271" t="str">
        <f>VLOOKUP(A271,[1]Sheet1!$A$2:$B$205,2,)</f>
        <v>Isochrysis galbana</v>
      </c>
      <c r="C271">
        <v>17</v>
      </c>
      <c r="D271" t="s">
        <v>9</v>
      </c>
      <c r="E271">
        <v>4.84</v>
      </c>
      <c r="F271">
        <v>8.9930000000000003</v>
      </c>
      <c r="G271">
        <v>0.46200000000000002</v>
      </c>
      <c r="H271">
        <f>N271*100</f>
        <v>309.39999999999998</v>
      </c>
      <c r="I271">
        <v>2141</v>
      </c>
      <c r="J271">
        <f>VLOOKUP(C271,[1]Sheet1!$C$2:$H$188,3,)</f>
        <v>5.0000070470000002E-5</v>
      </c>
      <c r="K271">
        <f>VLOOKUP(C271,[1]Sheet1!$C$2:$H$188,4,FALSE)</f>
        <v>4.3010293835697695</v>
      </c>
      <c r="L271">
        <f>VLOOKUP(C271,[1]Sheet1!$C$2:$H$188,5,FALSE)</f>
        <v>1.3528E-10</v>
      </c>
      <c r="M271">
        <f>VLOOKUP(C271,[1]Sheet1!$C$2:$H$188,6,FALSE)</f>
        <v>9.8687664054103141</v>
      </c>
      <c r="N271">
        <v>3.0939999999999999</v>
      </c>
    </row>
    <row r="272" spans="1:14" x14ac:dyDescent="0.2">
      <c r="A272" t="s">
        <v>18</v>
      </c>
      <c r="B272" t="str">
        <f>VLOOKUP(A272,[1]Sheet1!$A$2:$B$205,2,)</f>
        <v>Isochrysis galbana</v>
      </c>
      <c r="C272">
        <v>17</v>
      </c>
      <c r="D272" t="s">
        <v>10</v>
      </c>
      <c r="E272">
        <v>4.319</v>
      </c>
      <c r="F272">
        <v>7.8550000000000004</v>
      </c>
      <c r="G272">
        <v>0.45</v>
      </c>
      <c r="H272">
        <f>N272*100</f>
        <v>265.7</v>
      </c>
      <c r="I272">
        <v>1731</v>
      </c>
      <c r="J272">
        <f>VLOOKUP(C272,[1]Sheet1!$C$2:$H$188,3,)</f>
        <v>5.0000070470000002E-5</v>
      </c>
      <c r="K272">
        <f>VLOOKUP(C272,[1]Sheet1!$C$2:$H$188,4,FALSE)</f>
        <v>4.3010293835697695</v>
      </c>
      <c r="L272">
        <f>VLOOKUP(C272,[1]Sheet1!$C$2:$H$188,5,FALSE)</f>
        <v>1.3528E-10</v>
      </c>
      <c r="M272">
        <f>VLOOKUP(C272,[1]Sheet1!$C$2:$H$188,6,FALSE)</f>
        <v>9.8687664054103141</v>
      </c>
      <c r="N272">
        <v>2.657</v>
      </c>
    </row>
    <row r="273" spans="1:14" x14ac:dyDescent="0.2">
      <c r="A273" t="s">
        <v>18</v>
      </c>
      <c r="B273" t="str">
        <f>VLOOKUP(A273,[1]Sheet1!$A$2:$B$205,2,)</f>
        <v>Isochrysis galbana</v>
      </c>
      <c r="C273">
        <v>17</v>
      </c>
      <c r="D273" t="s">
        <v>11</v>
      </c>
      <c r="E273">
        <v>4.0640000000000001</v>
      </c>
      <c r="F273">
        <v>7.4720000000000004</v>
      </c>
      <c r="G273">
        <v>0.45600000000000002</v>
      </c>
      <c r="H273">
        <f>N273*100</f>
        <v>236.10000000000002</v>
      </c>
      <c r="I273">
        <v>2000</v>
      </c>
      <c r="J273">
        <f>VLOOKUP(C273,[1]Sheet1!$C$2:$H$188,3,)</f>
        <v>5.0000070470000002E-5</v>
      </c>
      <c r="K273">
        <f>VLOOKUP(C273,[1]Sheet1!$C$2:$H$188,4,FALSE)</f>
        <v>4.3010293835697695</v>
      </c>
      <c r="L273">
        <f>VLOOKUP(C273,[1]Sheet1!$C$2:$H$188,5,FALSE)</f>
        <v>1.3528E-10</v>
      </c>
      <c r="M273">
        <f>VLOOKUP(C273,[1]Sheet1!$C$2:$H$188,6,FALSE)</f>
        <v>9.8687664054103141</v>
      </c>
      <c r="N273">
        <v>2.3610000000000002</v>
      </c>
    </row>
    <row r="274" spans="1:14" x14ac:dyDescent="0.2">
      <c r="A274" t="s">
        <v>19</v>
      </c>
      <c r="B274" t="str">
        <f>VLOOKUP(A274,[1]Sheet1!$A$2:$B$205,2,)</f>
        <v>Asterionellopsis glacialis</v>
      </c>
      <c r="C274">
        <v>1</v>
      </c>
      <c r="D274" s="2" t="s">
        <v>8</v>
      </c>
      <c r="E274">
        <v>7.7430000000000003</v>
      </c>
      <c r="F274">
        <v>14.09</v>
      </c>
      <c r="G274">
        <v>0.45</v>
      </c>
      <c r="H274">
        <f>N274*100</f>
        <v>314.89999999999998</v>
      </c>
      <c r="I274">
        <v>4157</v>
      </c>
      <c r="J274">
        <f>VLOOKUP(C274,[1]Sheet1!$C$2:$H$188,3,)</f>
        <v>7.046999999999999E-11</v>
      </c>
      <c r="K274">
        <f>VLOOKUP(C274,[1]Sheet1!$C$2:$H$188,4,FALSE)</f>
        <v>10.151995728502731</v>
      </c>
      <c r="L274">
        <f>VLOOKUP(C274,[1]Sheet1!$C$2:$H$188,5,FALSE)</f>
        <v>9.3866000000000003E-17</v>
      </c>
      <c r="M274">
        <f>VLOOKUP(C274,[1]Sheet1!$C$2:$H$188,6,FALSE)</f>
        <v>16.027491688738397</v>
      </c>
      <c r="N274">
        <v>3.149</v>
      </c>
    </row>
    <row r="275" spans="1:14" x14ac:dyDescent="0.2">
      <c r="A275" t="s">
        <v>19</v>
      </c>
      <c r="B275" t="str">
        <f>VLOOKUP(A275,[1]Sheet1!$A$2:$B$205,2,)</f>
        <v>Asterionellopsis glacialis</v>
      </c>
      <c r="C275">
        <v>1</v>
      </c>
      <c r="D275" s="2" t="s">
        <v>9</v>
      </c>
      <c r="E275">
        <v>7.2080000000000002</v>
      </c>
      <c r="F275">
        <v>13.52</v>
      </c>
      <c r="G275">
        <v>0.46700000000000003</v>
      </c>
      <c r="H275">
        <f>N275*100</f>
        <v>249.5</v>
      </c>
      <c r="I275">
        <v>3920</v>
      </c>
      <c r="J275">
        <f>VLOOKUP(C275,[1]Sheet1!$C$2:$H$188,3,)</f>
        <v>7.046999999999999E-11</v>
      </c>
      <c r="K275">
        <f>VLOOKUP(C275,[1]Sheet1!$C$2:$H$188,4,FALSE)</f>
        <v>10.151995728502731</v>
      </c>
      <c r="L275">
        <f>VLOOKUP(C275,[1]Sheet1!$C$2:$H$188,5,FALSE)</f>
        <v>9.3866000000000003E-17</v>
      </c>
      <c r="M275">
        <f>VLOOKUP(C275,[1]Sheet1!$C$2:$H$188,6,FALSE)</f>
        <v>16.027491688738397</v>
      </c>
      <c r="N275">
        <v>2.4950000000000001</v>
      </c>
    </row>
    <row r="276" spans="1:14" x14ac:dyDescent="0.2">
      <c r="A276" t="s">
        <v>19</v>
      </c>
      <c r="B276" t="str">
        <f>VLOOKUP(A276,[1]Sheet1!$A$2:$B$205,2,)</f>
        <v>Asterionellopsis glacialis</v>
      </c>
      <c r="C276">
        <v>1</v>
      </c>
      <c r="D276" s="2" t="s">
        <v>10</v>
      </c>
      <c r="E276">
        <v>5.9349999999999996</v>
      </c>
      <c r="F276">
        <v>11.16</v>
      </c>
      <c r="G276">
        <v>0.46800000000000003</v>
      </c>
      <c r="H276">
        <f>N276*100</f>
        <v>202.4</v>
      </c>
      <c r="I276">
        <v>4048</v>
      </c>
      <c r="J276">
        <f>VLOOKUP(C276,[1]Sheet1!$C$2:$H$188,3,)</f>
        <v>7.046999999999999E-11</v>
      </c>
      <c r="K276">
        <f>VLOOKUP(C276,[1]Sheet1!$C$2:$H$188,4,FALSE)</f>
        <v>10.151995728502731</v>
      </c>
      <c r="L276">
        <f>VLOOKUP(C276,[1]Sheet1!$C$2:$H$188,5,FALSE)</f>
        <v>9.3866000000000003E-17</v>
      </c>
      <c r="M276">
        <f>VLOOKUP(C276,[1]Sheet1!$C$2:$H$188,6,FALSE)</f>
        <v>16.027491688738397</v>
      </c>
      <c r="N276">
        <v>2.024</v>
      </c>
    </row>
    <row r="277" spans="1:14" x14ac:dyDescent="0.2">
      <c r="A277" t="s">
        <v>19</v>
      </c>
      <c r="B277" t="str">
        <f>VLOOKUP(A277,[1]Sheet1!$A$2:$B$205,2,)</f>
        <v>Asterionellopsis glacialis</v>
      </c>
      <c r="C277">
        <v>1</v>
      </c>
      <c r="D277" s="2" t="s">
        <v>11</v>
      </c>
      <c r="E277">
        <v>6.0650000000000004</v>
      </c>
      <c r="F277">
        <v>11.61</v>
      </c>
      <c r="G277">
        <v>0.47699999999999998</v>
      </c>
      <c r="H277">
        <f>N277*100</f>
        <v>190.3</v>
      </c>
      <c r="I277">
        <v>3843</v>
      </c>
      <c r="J277">
        <f>VLOOKUP(C277,[1]Sheet1!$C$2:$H$188,3,)</f>
        <v>7.046999999999999E-11</v>
      </c>
      <c r="K277">
        <f>VLOOKUP(C277,[1]Sheet1!$C$2:$H$188,4,FALSE)</f>
        <v>10.151995728502731</v>
      </c>
      <c r="L277">
        <f>VLOOKUP(C277,[1]Sheet1!$C$2:$H$188,5,FALSE)</f>
        <v>9.3866000000000003E-17</v>
      </c>
      <c r="M277">
        <f>VLOOKUP(C277,[1]Sheet1!$C$2:$H$188,6,FALSE)</f>
        <v>16.027491688738397</v>
      </c>
      <c r="N277">
        <v>1.903</v>
      </c>
    </row>
    <row r="278" spans="1:14" x14ac:dyDescent="0.2">
      <c r="A278" t="s">
        <v>19</v>
      </c>
      <c r="B278" t="str">
        <f>VLOOKUP(A278,[1]Sheet1!$A$2:$B$205,2,)</f>
        <v>Asterionellopsis glacialis</v>
      </c>
      <c r="C278">
        <v>2</v>
      </c>
      <c r="D278" s="2" t="s">
        <v>8</v>
      </c>
      <c r="E278">
        <v>5.9969999999999999</v>
      </c>
      <c r="F278">
        <v>11.74</v>
      </c>
      <c r="G278">
        <v>0.48899999999999999</v>
      </c>
      <c r="H278">
        <f>N278*100</f>
        <v>322.8</v>
      </c>
      <c r="I278">
        <v>3920</v>
      </c>
      <c r="J278">
        <f>VLOOKUP(C278,[1]Sheet1!$C$2:$H$188,3,)</f>
        <v>5.0704700000000002E-9</v>
      </c>
      <c r="K278">
        <f>VLOOKUP(C278,[1]Sheet1!$C$2:$H$188,4,FALSE)</f>
        <v>8.2949517824919159</v>
      </c>
      <c r="L278">
        <f>VLOOKUP(C278,[1]Sheet1!$C$2:$H$188,5,FALSE)</f>
        <v>6.7542E-15</v>
      </c>
      <c r="M278">
        <f>VLOOKUP(C278,[1]Sheet1!$C$2:$H$188,6,FALSE)</f>
        <v>14.170426083527321</v>
      </c>
      <c r="N278">
        <v>3.2280000000000002</v>
      </c>
    </row>
    <row r="279" spans="1:14" x14ac:dyDescent="0.2">
      <c r="A279" t="s">
        <v>19</v>
      </c>
      <c r="B279" t="str">
        <f>VLOOKUP(A279,[1]Sheet1!$A$2:$B$205,2,)</f>
        <v>Asterionellopsis glacialis</v>
      </c>
      <c r="C279">
        <v>2</v>
      </c>
      <c r="D279" s="2" t="s">
        <v>9</v>
      </c>
      <c r="E279">
        <v>5.4420000000000002</v>
      </c>
      <c r="F279">
        <v>11.22</v>
      </c>
      <c r="G279">
        <v>0.51500000000000001</v>
      </c>
      <c r="H279">
        <f>N279*100</f>
        <v>257.60000000000002</v>
      </c>
      <c r="I279">
        <v>3741</v>
      </c>
      <c r="J279">
        <f>VLOOKUP(C279,[1]Sheet1!$C$2:$H$188,3,)</f>
        <v>5.0704700000000002E-9</v>
      </c>
      <c r="K279">
        <f>VLOOKUP(C279,[1]Sheet1!$C$2:$H$188,4,FALSE)</f>
        <v>8.2949517824919159</v>
      </c>
      <c r="L279">
        <f>VLOOKUP(C279,[1]Sheet1!$C$2:$H$188,5,FALSE)</f>
        <v>6.7542E-15</v>
      </c>
      <c r="M279">
        <f>VLOOKUP(C279,[1]Sheet1!$C$2:$H$188,6,FALSE)</f>
        <v>14.170426083527321</v>
      </c>
      <c r="N279">
        <v>2.5760000000000001</v>
      </c>
    </row>
    <row r="280" spans="1:14" x14ac:dyDescent="0.2">
      <c r="A280" t="s">
        <v>19</v>
      </c>
      <c r="B280" t="str">
        <f>VLOOKUP(A280,[1]Sheet1!$A$2:$B$205,2,)</f>
        <v>Asterionellopsis glacialis</v>
      </c>
      <c r="C280">
        <v>2</v>
      </c>
      <c r="D280" s="2" t="s">
        <v>10</v>
      </c>
      <c r="E280">
        <v>4.508</v>
      </c>
      <c r="F280">
        <v>7.7039999999999997</v>
      </c>
      <c r="G280">
        <v>0.41499999999999998</v>
      </c>
      <c r="H280">
        <f>N280*100</f>
        <v>359.1</v>
      </c>
      <c r="I280">
        <v>400</v>
      </c>
      <c r="J280">
        <f>VLOOKUP(C280,[1]Sheet1!$C$2:$H$188,3,)</f>
        <v>5.0704700000000002E-9</v>
      </c>
      <c r="K280">
        <f>VLOOKUP(C280,[1]Sheet1!$C$2:$H$188,4,FALSE)</f>
        <v>8.2949517824919159</v>
      </c>
      <c r="L280">
        <f>VLOOKUP(C280,[1]Sheet1!$C$2:$H$188,5,FALSE)</f>
        <v>6.7542E-15</v>
      </c>
      <c r="M280">
        <f>VLOOKUP(C280,[1]Sheet1!$C$2:$H$188,6,FALSE)</f>
        <v>14.170426083527321</v>
      </c>
      <c r="N280">
        <v>3.5910000000000002</v>
      </c>
    </row>
    <row r="281" spans="1:14" x14ac:dyDescent="0.2">
      <c r="A281" t="s">
        <v>19</v>
      </c>
      <c r="B281" t="str">
        <f>VLOOKUP(A281,[1]Sheet1!$A$2:$B$205,2,)</f>
        <v>Asterionellopsis glacialis</v>
      </c>
      <c r="C281">
        <v>2</v>
      </c>
      <c r="D281" s="2" t="s">
        <v>11</v>
      </c>
      <c r="E281">
        <v>4.5880000000000001</v>
      </c>
      <c r="F281">
        <v>8.3840000000000003</v>
      </c>
      <c r="G281">
        <v>0.45300000000000001</v>
      </c>
      <c r="H281">
        <f>N281*100</f>
        <v>283.2</v>
      </c>
      <c r="I281">
        <v>1091</v>
      </c>
      <c r="J281">
        <f>VLOOKUP(C281,[1]Sheet1!$C$2:$H$188,3,)</f>
        <v>5.0704700000000002E-9</v>
      </c>
      <c r="K281">
        <f>VLOOKUP(C281,[1]Sheet1!$C$2:$H$188,4,FALSE)</f>
        <v>8.2949517824919159</v>
      </c>
      <c r="L281">
        <f>VLOOKUP(C281,[1]Sheet1!$C$2:$H$188,5,FALSE)</f>
        <v>6.7542E-15</v>
      </c>
      <c r="M281">
        <f>VLOOKUP(C281,[1]Sheet1!$C$2:$H$188,6,FALSE)</f>
        <v>14.170426083527321</v>
      </c>
      <c r="N281">
        <v>2.8319999999999999</v>
      </c>
    </row>
    <row r="282" spans="1:14" x14ac:dyDescent="0.2">
      <c r="A282" t="s">
        <v>19</v>
      </c>
      <c r="B282" t="str">
        <f>VLOOKUP(A282,[1]Sheet1!$A$2:$B$205,2,)</f>
        <v>Asterionellopsis glacialis</v>
      </c>
      <c r="C282">
        <v>3</v>
      </c>
      <c r="D282" s="2" t="s">
        <v>8</v>
      </c>
      <c r="E282">
        <v>4.1929999999999996</v>
      </c>
      <c r="F282">
        <v>8.1999999999999993</v>
      </c>
      <c r="G282">
        <v>0.48899999999999999</v>
      </c>
      <c r="H282">
        <f>N282*100</f>
        <v>330.5</v>
      </c>
      <c r="I282">
        <v>3805</v>
      </c>
      <c r="J282">
        <f>VLOOKUP(C282,[1]Sheet1!$C$2:$H$188,3,)</f>
        <v>1.0070469999999999E-8</v>
      </c>
      <c r="K282">
        <f>VLOOKUP(C282,[1]Sheet1!$C$2:$H$188,4,FALSE)</f>
        <v>7.9969502599684077</v>
      </c>
      <c r="L282">
        <f>VLOOKUP(C282,[1]Sheet1!$C$2:$H$188,5,FALSE)</f>
        <v>1.3415E-14</v>
      </c>
      <c r="M282">
        <f>VLOOKUP(C282,[1]Sheet1!$C$2:$H$188,6,FALSE)</f>
        <v>13.872409322992041</v>
      </c>
      <c r="N282">
        <v>3.3050000000000002</v>
      </c>
    </row>
    <row r="283" spans="1:14" x14ac:dyDescent="0.2">
      <c r="A283" t="s">
        <v>19</v>
      </c>
      <c r="B283" t="str">
        <f>VLOOKUP(A283,[1]Sheet1!$A$2:$B$205,2,)</f>
        <v>Asterionellopsis glacialis</v>
      </c>
      <c r="C283">
        <v>3</v>
      </c>
      <c r="D283" s="2" t="s">
        <v>9</v>
      </c>
      <c r="E283">
        <v>3.891</v>
      </c>
      <c r="F283">
        <v>7.8289999999999997</v>
      </c>
      <c r="G283">
        <v>0.503</v>
      </c>
      <c r="H283">
        <f>N283*100</f>
        <v>258.2</v>
      </c>
      <c r="I283">
        <v>3600</v>
      </c>
      <c r="J283">
        <f>VLOOKUP(C283,[1]Sheet1!$C$2:$H$188,3,)</f>
        <v>1.0070469999999999E-8</v>
      </c>
      <c r="K283">
        <f>VLOOKUP(C283,[1]Sheet1!$C$2:$H$188,4,FALSE)</f>
        <v>7.9969502599684077</v>
      </c>
      <c r="L283">
        <f>VLOOKUP(C283,[1]Sheet1!$C$2:$H$188,5,FALSE)</f>
        <v>1.3415E-14</v>
      </c>
      <c r="M283">
        <f>VLOOKUP(C283,[1]Sheet1!$C$2:$H$188,6,FALSE)</f>
        <v>13.872409322992041</v>
      </c>
      <c r="N283">
        <v>2.5819999999999999</v>
      </c>
    </row>
    <row r="284" spans="1:14" x14ac:dyDescent="0.2">
      <c r="A284" t="s">
        <v>19</v>
      </c>
      <c r="B284" t="str">
        <f>VLOOKUP(A284,[1]Sheet1!$A$2:$B$205,2,)</f>
        <v>Asterionellopsis glacialis</v>
      </c>
      <c r="C284">
        <v>3</v>
      </c>
      <c r="D284" s="2" t="s">
        <v>10</v>
      </c>
      <c r="E284">
        <v>3.1920000000000002</v>
      </c>
      <c r="F284">
        <v>5.3280000000000003</v>
      </c>
      <c r="G284">
        <v>0.40100000000000002</v>
      </c>
      <c r="H284">
        <f>N284*100</f>
        <v>260.5</v>
      </c>
      <c r="I284">
        <v>400</v>
      </c>
      <c r="J284">
        <f>VLOOKUP(C284,[1]Sheet1!$C$2:$H$188,3,)</f>
        <v>1.0070469999999999E-8</v>
      </c>
      <c r="K284">
        <f>VLOOKUP(C284,[1]Sheet1!$C$2:$H$188,4,FALSE)</f>
        <v>7.9969502599684077</v>
      </c>
      <c r="L284">
        <f>VLOOKUP(C284,[1]Sheet1!$C$2:$H$188,5,FALSE)</f>
        <v>1.3415E-14</v>
      </c>
      <c r="M284">
        <f>VLOOKUP(C284,[1]Sheet1!$C$2:$H$188,6,FALSE)</f>
        <v>13.872409322992041</v>
      </c>
      <c r="N284">
        <v>2.605</v>
      </c>
    </row>
    <row r="285" spans="1:14" x14ac:dyDescent="0.2">
      <c r="A285" t="s">
        <v>19</v>
      </c>
      <c r="B285" t="str">
        <f>VLOOKUP(A285,[1]Sheet1!$A$2:$B$205,2,)</f>
        <v>Asterionellopsis glacialis</v>
      </c>
      <c r="C285">
        <v>3</v>
      </c>
      <c r="D285" s="2" t="s">
        <v>11</v>
      </c>
      <c r="E285">
        <v>3.2639999999999998</v>
      </c>
      <c r="F285">
        <v>5.9189999999999996</v>
      </c>
      <c r="G285">
        <v>0.44900000000000001</v>
      </c>
      <c r="H285">
        <f>N285*100</f>
        <v>212.8</v>
      </c>
      <c r="I285">
        <v>1360</v>
      </c>
      <c r="J285">
        <f>VLOOKUP(C285,[1]Sheet1!$C$2:$H$188,3,)</f>
        <v>1.0070469999999999E-8</v>
      </c>
      <c r="K285">
        <f>VLOOKUP(C285,[1]Sheet1!$C$2:$H$188,4,FALSE)</f>
        <v>7.9969502599684077</v>
      </c>
      <c r="L285">
        <f>VLOOKUP(C285,[1]Sheet1!$C$2:$H$188,5,FALSE)</f>
        <v>1.3415E-14</v>
      </c>
      <c r="M285">
        <f>VLOOKUP(C285,[1]Sheet1!$C$2:$H$188,6,FALSE)</f>
        <v>13.872409322992041</v>
      </c>
      <c r="N285">
        <v>2.1280000000000001</v>
      </c>
    </row>
    <row r="286" spans="1:14" x14ac:dyDescent="0.2">
      <c r="A286" t="s">
        <v>19</v>
      </c>
      <c r="B286" t="str">
        <f>VLOOKUP(A286,[1]Sheet1!$A$2:$B$205,2,)</f>
        <v>Asterionellopsis glacialis</v>
      </c>
      <c r="C286">
        <v>4</v>
      </c>
      <c r="D286" s="2" t="s">
        <v>12</v>
      </c>
      <c r="E286">
        <v>7.3879999999999999</v>
      </c>
      <c r="F286">
        <v>14.6</v>
      </c>
      <c r="G286">
        <v>0.49399999999999999</v>
      </c>
      <c r="H286">
        <f>N286*100</f>
        <v>299</v>
      </c>
      <c r="I286">
        <v>4106</v>
      </c>
      <c r="J286">
        <f>VLOOKUP(C286,[1]Sheet1!$C$2:$H$188,3,)</f>
        <v>2.0070470000000001E-8</v>
      </c>
      <c r="K286">
        <f>VLOOKUP(C286,[1]Sheet1!$C$2:$H$188,4,FALSE)</f>
        <v>7.6974424573074067</v>
      </c>
      <c r="L286">
        <f>VLOOKUP(C286,[1]Sheet1!$C$2:$H$188,5,FALSE)</f>
        <v>2.6738999999999998E-14</v>
      </c>
      <c r="M286">
        <f>VLOOKUP(C286,[1]Sheet1!$C$2:$H$188,6,FALSE)</f>
        <v>13.572854838757012</v>
      </c>
      <c r="N286">
        <v>2.99</v>
      </c>
    </row>
    <row r="287" spans="1:14" x14ac:dyDescent="0.2">
      <c r="A287" t="s">
        <v>19</v>
      </c>
      <c r="B287" t="str">
        <f>VLOOKUP(A287,[1]Sheet1!$A$2:$B$205,2,)</f>
        <v>Asterionellopsis glacialis</v>
      </c>
      <c r="C287">
        <v>4</v>
      </c>
      <c r="D287" s="2" t="s">
        <v>13</v>
      </c>
      <c r="E287">
        <v>6.915</v>
      </c>
      <c r="F287">
        <v>13.89</v>
      </c>
      <c r="G287">
        <v>0.502</v>
      </c>
      <c r="H287">
        <f>N287*100</f>
        <v>242.49999999999997</v>
      </c>
      <c r="I287">
        <v>3843</v>
      </c>
      <c r="J287">
        <f>VLOOKUP(C287,[1]Sheet1!$C$2:$H$188,3,)</f>
        <v>2.0070470000000001E-8</v>
      </c>
      <c r="K287">
        <f>VLOOKUP(C287,[1]Sheet1!$C$2:$H$188,4,FALSE)</f>
        <v>7.6974424573074067</v>
      </c>
      <c r="L287">
        <f>VLOOKUP(C287,[1]Sheet1!$C$2:$H$188,5,FALSE)</f>
        <v>2.6738999999999998E-14</v>
      </c>
      <c r="M287">
        <f>VLOOKUP(C287,[1]Sheet1!$C$2:$H$188,6,FALSE)</f>
        <v>13.572854838757012</v>
      </c>
      <c r="N287">
        <v>2.4249999999999998</v>
      </c>
    </row>
    <row r="288" spans="1:14" x14ac:dyDescent="0.2">
      <c r="A288" t="s">
        <v>19</v>
      </c>
      <c r="B288" t="str">
        <f>VLOOKUP(A288,[1]Sheet1!$A$2:$B$205,2,)</f>
        <v>Asterionellopsis glacialis</v>
      </c>
      <c r="C288">
        <v>4</v>
      </c>
      <c r="D288" s="2" t="s">
        <v>14</v>
      </c>
      <c r="E288">
        <v>5.4539999999999997</v>
      </c>
      <c r="F288">
        <v>8.7449999999999992</v>
      </c>
      <c r="G288">
        <v>0.376</v>
      </c>
      <c r="H288">
        <f>N288*100</f>
        <v>211.39999999999998</v>
      </c>
      <c r="I288">
        <v>400</v>
      </c>
      <c r="J288">
        <f>VLOOKUP(C288,[1]Sheet1!$C$2:$H$188,3,)</f>
        <v>2.0070470000000001E-8</v>
      </c>
      <c r="K288">
        <f>VLOOKUP(C288,[1]Sheet1!$C$2:$H$188,4,FALSE)</f>
        <v>7.6974424573074067</v>
      </c>
      <c r="L288">
        <f>VLOOKUP(C288,[1]Sheet1!$C$2:$H$188,5,FALSE)</f>
        <v>2.6738999999999998E-14</v>
      </c>
      <c r="M288">
        <f>VLOOKUP(C288,[1]Sheet1!$C$2:$H$188,6,FALSE)</f>
        <v>13.572854838757012</v>
      </c>
      <c r="N288">
        <v>2.1139999999999999</v>
      </c>
    </row>
    <row r="289" spans="1:14" x14ac:dyDescent="0.2">
      <c r="A289" t="s">
        <v>19</v>
      </c>
      <c r="B289" t="str">
        <f>VLOOKUP(A289,[1]Sheet1!$A$2:$B$205,2,)</f>
        <v>Asterionellopsis glacialis</v>
      </c>
      <c r="C289">
        <v>4</v>
      </c>
      <c r="D289" s="2" t="s">
        <v>15</v>
      </c>
      <c r="E289">
        <v>5.6630000000000003</v>
      </c>
      <c r="F289">
        <v>9.6180000000000003</v>
      </c>
      <c r="G289">
        <v>0.41099999999999998</v>
      </c>
      <c r="H289">
        <f>N289*100</f>
        <v>204.8</v>
      </c>
      <c r="I289">
        <v>528</v>
      </c>
      <c r="J289">
        <f>VLOOKUP(C289,[1]Sheet1!$C$2:$H$188,3,)</f>
        <v>2.0070470000000001E-8</v>
      </c>
      <c r="K289">
        <f>VLOOKUP(C289,[1]Sheet1!$C$2:$H$188,4,FALSE)</f>
        <v>7.6974424573074067</v>
      </c>
      <c r="L289">
        <f>VLOOKUP(C289,[1]Sheet1!$C$2:$H$188,5,FALSE)</f>
        <v>2.6738999999999998E-14</v>
      </c>
      <c r="M289">
        <f>VLOOKUP(C289,[1]Sheet1!$C$2:$H$188,6,FALSE)</f>
        <v>13.572854838757012</v>
      </c>
      <c r="N289">
        <v>2.048</v>
      </c>
    </row>
    <row r="290" spans="1:14" x14ac:dyDescent="0.2">
      <c r="A290" t="s">
        <v>19</v>
      </c>
      <c r="B290" t="str">
        <f>VLOOKUP(A290,[1]Sheet1!$A$2:$B$205,2,)</f>
        <v>Asterionellopsis glacialis</v>
      </c>
      <c r="C290">
        <v>5</v>
      </c>
      <c r="D290" s="2" t="s">
        <v>12</v>
      </c>
      <c r="E290">
        <v>7.3390000000000004</v>
      </c>
      <c r="F290">
        <v>14.46</v>
      </c>
      <c r="G290">
        <v>0.49199999999999999</v>
      </c>
      <c r="H290">
        <f>N290*100</f>
        <v>315</v>
      </c>
      <c r="I290">
        <v>3978</v>
      </c>
      <c r="J290">
        <f>VLOOKUP(C290,[1]Sheet1!$C$2:$H$188,3,)</f>
        <v>3.0070470000000002E-8</v>
      </c>
      <c r="K290">
        <f>VLOOKUP(C290,[1]Sheet1!$C$2:$H$188,4,FALSE)</f>
        <v>7.5218597838445671</v>
      </c>
      <c r="L290">
        <f>VLOOKUP(C290,[1]Sheet1!$C$2:$H$188,5,FALSE)</f>
        <v>4.0066000000000001E-14</v>
      </c>
      <c r="M290">
        <f>VLOOKUP(C290,[1]Sheet1!$C$2:$H$188,6,FALSE)</f>
        <v>13.397224013310762</v>
      </c>
      <c r="N290">
        <v>3.15</v>
      </c>
    </row>
    <row r="291" spans="1:14" x14ac:dyDescent="0.2">
      <c r="A291" t="s">
        <v>19</v>
      </c>
      <c r="B291" t="str">
        <f>VLOOKUP(A291,[1]Sheet1!$A$2:$B$205,2,)</f>
        <v>Asterionellopsis glacialis</v>
      </c>
      <c r="C291">
        <v>5</v>
      </c>
      <c r="D291" s="2" t="s">
        <v>13</v>
      </c>
      <c r="E291">
        <v>6.7439999999999998</v>
      </c>
      <c r="F291">
        <v>13.78</v>
      </c>
      <c r="G291">
        <v>0.51100000000000001</v>
      </c>
      <c r="H291">
        <f>N291*100</f>
        <v>246.89999999999998</v>
      </c>
      <c r="I291">
        <v>3728</v>
      </c>
      <c r="J291">
        <f>VLOOKUP(C291,[1]Sheet1!$C$2:$H$188,3,)</f>
        <v>3.0070470000000002E-8</v>
      </c>
      <c r="K291">
        <f>VLOOKUP(C291,[1]Sheet1!$C$2:$H$188,4,FALSE)</f>
        <v>7.5218597838445671</v>
      </c>
      <c r="L291">
        <f>VLOOKUP(C291,[1]Sheet1!$C$2:$H$188,5,FALSE)</f>
        <v>4.0066000000000001E-14</v>
      </c>
      <c r="M291">
        <f>VLOOKUP(C291,[1]Sheet1!$C$2:$H$188,6,FALSE)</f>
        <v>13.397224013310762</v>
      </c>
      <c r="N291">
        <v>2.4689999999999999</v>
      </c>
    </row>
    <row r="292" spans="1:14" x14ac:dyDescent="0.2">
      <c r="A292" t="s">
        <v>19</v>
      </c>
      <c r="B292" t="str">
        <f>VLOOKUP(A292,[1]Sheet1!$A$2:$B$205,2,)</f>
        <v>Asterionellopsis glacialis</v>
      </c>
      <c r="C292">
        <v>5</v>
      </c>
      <c r="D292" s="2" t="s">
        <v>14</v>
      </c>
      <c r="E292">
        <v>5.516</v>
      </c>
      <c r="F292">
        <v>9.4990000000000006</v>
      </c>
      <c r="G292">
        <v>0.41899999999999998</v>
      </c>
      <c r="H292">
        <f>N292*100</f>
        <v>237.4</v>
      </c>
      <c r="I292">
        <v>1232</v>
      </c>
      <c r="J292">
        <f>VLOOKUP(C292,[1]Sheet1!$C$2:$H$188,3,)</f>
        <v>3.0070470000000002E-8</v>
      </c>
      <c r="K292">
        <f>VLOOKUP(C292,[1]Sheet1!$C$2:$H$188,4,FALSE)</f>
        <v>7.5218597838445671</v>
      </c>
      <c r="L292">
        <f>VLOOKUP(C292,[1]Sheet1!$C$2:$H$188,5,FALSE)</f>
        <v>4.0066000000000001E-14</v>
      </c>
      <c r="M292">
        <f>VLOOKUP(C292,[1]Sheet1!$C$2:$H$188,6,FALSE)</f>
        <v>13.397224013310762</v>
      </c>
      <c r="N292">
        <v>2.3740000000000001</v>
      </c>
    </row>
    <row r="293" spans="1:14" x14ac:dyDescent="0.2">
      <c r="A293" t="s">
        <v>19</v>
      </c>
      <c r="B293" t="str">
        <f>VLOOKUP(A293,[1]Sheet1!$A$2:$B$205,2,)</f>
        <v>Asterionellopsis glacialis</v>
      </c>
      <c r="C293">
        <v>5</v>
      </c>
      <c r="D293" s="2" t="s">
        <v>15</v>
      </c>
      <c r="E293">
        <v>5.5490000000000004</v>
      </c>
      <c r="F293">
        <v>10.42</v>
      </c>
      <c r="G293">
        <v>0.46800000000000003</v>
      </c>
      <c r="H293">
        <f>N293*100</f>
        <v>217.70000000000002</v>
      </c>
      <c r="I293">
        <v>2128</v>
      </c>
      <c r="J293">
        <f>VLOOKUP(C293,[1]Sheet1!$C$2:$H$188,3,)</f>
        <v>3.0070470000000002E-8</v>
      </c>
      <c r="K293">
        <f>VLOOKUP(C293,[1]Sheet1!$C$2:$H$188,4,FALSE)</f>
        <v>7.5218597838445671</v>
      </c>
      <c r="L293">
        <f>VLOOKUP(C293,[1]Sheet1!$C$2:$H$188,5,FALSE)</f>
        <v>4.0066000000000001E-14</v>
      </c>
      <c r="M293">
        <f>VLOOKUP(C293,[1]Sheet1!$C$2:$H$188,6,FALSE)</f>
        <v>13.397224013310762</v>
      </c>
      <c r="N293">
        <v>2.177</v>
      </c>
    </row>
    <row r="294" spans="1:14" x14ac:dyDescent="0.2">
      <c r="A294" t="s">
        <v>19</v>
      </c>
      <c r="B294" t="str">
        <f>VLOOKUP(A294,[1]Sheet1!$A$2:$B$205,2,)</f>
        <v>Asterionellopsis glacialis</v>
      </c>
      <c r="C294">
        <v>6</v>
      </c>
      <c r="D294" s="2" t="s">
        <v>12</v>
      </c>
      <c r="E294">
        <v>4.0709999999999997</v>
      </c>
      <c r="F294">
        <v>8.2010000000000005</v>
      </c>
      <c r="G294">
        <v>0.504</v>
      </c>
      <c r="H294">
        <f>N294*100</f>
        <v>307.90000000000003</v>
      </c>
      <c r="I294">
        <v>3971</v>
      </c>
      <c r="J294">
        <f>VLOOKUP(C294,[1]Sheet1!$C$2:$H$188,3,)</f>
        <v>5.0070470000000002E-8</v>
      </c>
      <c r="K294">
        <f>VLOOKUP(C294,[1]Sheet1!$C$2:$H$188,4,FALSE)</f>
        <v>7.3004183319594196</v>
      </c>
      <c r="L294">
        <f>VLOOKUP(C294,[1]Sheet1!$C$2:$H$188,5,FALSE)</f>
        <v>6.6728000000000004E-14</v>
      </c>
      <c r="M294">
        <f>VLOOKUP(C294,[1]Sheet1!$C$2:$H$188,6,FALSE)</f>
        <v>13.175691891813106</v>
      </c>
      <c r="N294">
        <v>3.0790000000000002</v>
      </c>
    </row>
    <row r="295" spans="1:14" x14ac:dyDescent="0.2">
      <c r="A295" t="s">
        <v>19</v>
      </c>
      <c r="B295" t="str">
        <f>VLOOKUP(A295,[1]Sheet1!$A$2:$B$205,2,)</f>
        <v>Asterionellopsis glacialis</v>
      </c>
      <c r="C295">
        <v>6</v>
      </c>
      <c r="D295" s="2" t="s">
        <v>13</v>
      </c>
      <c r="E295">
        <v>3.8</v>
      </c>
      <c r="F295">
        <v>7.7720000000000002</v>
      </c>
      <c r="G295">
        <v>0.51100000000000001</v>
      </c>
      <c r="H295">
        <f>N295*100</f>
        <v>250.3</v>
      </c>
      <c r="I295">
        <v>3715</v>
      </c>
      <c r="J295">
        <f>VLOOKUP(C295,[1]Sheet1!$C$2:$H$188,3,)</f>
        <v>5.0070470000000002E-8</v>
      </c>
      <c r="K295">
        <f>VLOOKUP(C295,[1]Sheet1!$C$2:$H$188,4,FALSE)</f>
        <v>7.3004183319594196</v>
      </c>
      <c r="L295">
        <f>VLOOKUP(C295,[1]Sheet1!$C$2:$H$188,5,FALSE)</f>
        <v>6.6728000000000004E-14</v>
      </c>
      <c r="M295">
        <f>VLOOKUP(C295,[1]Sheet1!$C$2:$H$188,6,FALSE)</f>
        <v>13.175691891813106</v>
      </c>
      <c r="N295">
        <v>2.5030000000000001</v>
      </c>
    </row>
    <row r="296" spans="1:14" x14ac:dyDescent="0.2">
      <c r="A296" t="s">
        <v>19</v>
      </c>
      <c r="B296" t="str">
        <f>VLOOKUP(A296,[1]Sheet1!$A$2:$B$205,2,)</f>
        <v>Asterionellopsis glacialis</v>
      </c>
      <c r="C296">
        <v>6</v>
      </c>
      <c r="D296" s="2" t="s">
        <v>14</v>
      </c>
      <c r="E296">
        <v>2.7719999999999998</v>
      </c>
      <c r="F296">
        <v>4.9119999999999999</v>
      </c>
      <c r="G296">
        <v>0.436</v>
      </c>
      <c r="H296">
        <f>N296*100</f>
        <v>247.10000000000002</v>
      </c>
      <c r="I296">
        <v>1488</v>
      </c>
      <c r="J296">
        <f>VLOOKUP(C296,[1]Sheet1!$C$2:$H$188,3,)</f>
        <v>5.0070470000000002E-8</v>
      </c>
      <c r="K296">
        <f>VLOOKUP(C296,[1]Sheet1!$C$2:$H$188,4,FALSE)</f>
        <v>7.3004183319594196</v>
      </c>
      <c r="L296">
        <f>VLOOKUP(C296,[1]Sheet1!$C$2:$H$188,5,FALSE)</f>
        <v>6.6728000000000004E-14</v>
      </c>
      <c r="M296">
        <f>VLOOKUP(C296,[1]Sheet1!$C$2:$H$188,6,FALSE)</f>
        <v>13.175691891813106</v>
      </c>
      <c r="N296">
        <v>2.4710000000000001</v>
      </c>
    </row>
    <row r="297" spans="1:14" x14ac:dyDescent="0.2">
      <c r="A297" t="s">
        <v>19</v>
      </c>
      <c r="B297" t="str">
        <f>VLOOKUP(A297,[1]Sheet1!$A$2:$B$205,2,)</f>
        <v>Asterionellopsis glacialis</v>
      </c>
      <c r="C297">
        <v>6</v>
      </c>
      <c r="D297" s="2" t="s">
        <v>15</v>
      </c>
      <c r="E297">
        <v>2.81</v>
      </c>
      <c r="F297">
        <v>5.4139999999999997</v>
      </c>
      <c r="G297">
        <v>0.48099999999999998</v>
      </c>
      <c r="H297">
        <f>N297*100</f>
        <v>225.59999999999997</v>
      </c>
      <c r="I297">
        <v>1923</v>
      </c>
      <c r="J297">
        <f>VLOOKUP(C297,[1]Sheet1!$C$2:$H$188,3,)</f>
        <v>5.0070470000000002E-8</v>
      </c>
      <c r="K297">
        <f>VLOOKUP(C297,[1]Sheet1!$C$2:$H$188,4,FALSE)</f>
        <v>7.3004183319594196</v>
      </c>
      <c r="L297">
        <f>VLOOKUP(C297,[1]Sheet1!$C$2:$H$188,5,FALSE)</f>
        <v>6.6728000000000004E-14</v>
      </c>
      <c r="M297">
        <f>VLOOKUP(C297,[1]Sheet1!$C$2:$H$188,6,FALSE)</f>
        <v>13.175691891813106</v>
      </c>
      <c r="N297">
        <v>2.2559999999999998</v>
      </c>
    </row>
    <row r="298" spans="1:14" x14ac:dyDescent="0.2">
      <c r="A298" t="s">
        <v>19</v>
      </c>
      <c r="B298" t="str">
        <f>VLOOKUP(A298,[1]Sheet1!$A$2:$B$205,2,)</f>
        <v>Asterionellopsis glacialis</v>
      </c>
      <c r="C298">
        <v>7</v>
      </c>
      <c r="D298" s="2" t="s">
        <v>12</v>
      </c>
      <c r="E298">
        <v>10.74</v>
      </c>
      <c r="F298">
        <v>21.5</v>
      </c>
      <c r="G298">
        <v>0.501</v>
      </c>
      <c r="H298">
        <f>N298*100</f>
        <v>304.7</v>
      </c>
      <c r="I298">
        <v>3920</v>
      </c>
      <c r="J298">
        <f>VLOOKUP(C298,[1]Sheet1!$C$2:$H$188,3,)</f>
        <v>7.0070470000000002E-8</v>
      </c>
      <c r="K298">
        <f>VLOOKUP(C298,[1]Sheet1!$C$2:$H$188,4,FALSE)</f>
        <v>7.1544649694520226</v>
      </c>
      <c r="L298">
        <f>VLOOKUP(C298,[1]Sheet1!$C$2:$H$188,5,FALSE)</f>
        <v>9.3399999999999998E-14</v>
      </c>
      <c r="M298">
        <f>VLOOKUP(C298,[1]Sheet1!$C$2:$H$188,6,FALSE)</f>
        <v>13.029653123769906</v>
      </c>
      <c r="N298">
        <v>3.0470000000000002</v>
      </c>
    </row>
    <row r="299" spans="1:14" x14ac:dyDescent="0.2">
      <c r="A299" t="s">
        <v>19</v>
      </c>
      <c r="B299" t="str">
        <f>VLOOKUP(A299,[1]Sheet1!$A$2:$B$205,2,)</f>
        <v>Asterionellopsis glacialis</v>
      </c>
      <c r="C299">
        <v>7</v>
      </c>
      <c r="D299" s="2" t="s">
        <v>13</v>
      </c>
      <c r="E299">
        <v>9.8469999999999995</v>
      </c>
      <c r="F299">
        <v>20.61</v>
      </c>
      <c r="G299">
        <v>0.52200000000000002</v>
      </c>
      <c r="H299">
        <f>N299*100</f>
        <v>238.60000000000002</v>
      </c>
      <c r="I299">
        <v>3792</v>
      </c>
      <c r="J299">
        <f>VLOOKUP(C299,[1]Sheet1!$C$2:$H$188,3,)</f>
        <v>7.0070470000000002E-8</v>
      </c>
      <c r="K299">
        <f>VLOOKUP(C299,[1]Sheet1!$C$2:$H$188,4,FALSE)</f>
        <v>7.1544649694520226</v>
      </c>
      <c r="L299">
        <f>VLOOKUP(C299,[1]Sheet1!$C$2:$H$188,5,FALSE)</f>
        <v>9.3399999999999998E-14</v>
      </c>
      <c r="M299">
        <f>VLOOKUP(C299,[1]Sheet1!$C$2:$H$188,6,FALSE)</f>
        <v>13.029653123769906</v>
      </c>
      <c r="N299">
        <v>2.3860000000000001</v>
      </c>
    </row>
    <row r="300" spans="1:14" x14ac:dyDescent="0.2">
      <c r="A300" t="s">
        <v>19</v>
      </c>
      <c r="B300" t="str">
        <f>VLOOKUP(A300,[1]Sheet1!$A$2:$B$205,2,)</f>
        <v>Asterionellopsis glacialis</v>
      </c>
      <c r="C300">
        <v>7</v>
      </c>
      <c r="D300" s="2" t="s">
        <v>14</v>
      </c>
      <c r="E300">
        <v>8.0050000000000008</v>
      </c>
      <c r="F300">
        <v>13.88</v>
      </c>
      <c r="G300">
        <v>0.42299999999999999</v>
      </c>
      <c r="H300">
        <f>N300*100</f>
        <v>306.59999999999997</v>
      </c>
      <c r="I300">
        <v>1309</v>
      </c>
      <c r="J300">
        <f>VLOOKUP(C300,[1]Sheet1!$C$2:$H$188,3,)</f>
        <v>7.0070470000000002E-8</v>
      </c>
      <c r="K300">
        <f>VLOOKUP(C300,[1]Sheet1!$C$2:$H$188,4,FALSE)</f>
        <v>7.1544649694520226</v>
      </c>
      <c r="L300">
        <f>VLOOKUP(C300,[1]Sheet1!$C$2:$H$188,5,FALSE)</f>
        <v>9.3399999999999998E-14</v>
      </c>
      <c r="M300">
        <f>VLOOKUP(C300,[1]Sheet1!$C$2:$H$188,6,FALSE)</f>
        <v>13.029653123769906</v>
      </c>
      <c r="N300">
        <v>3.0659999999999998</v>
      </c>
    </row>
    <row r="301" spans="1:14" x14ac:dyDescent="0.2">
      <c r="A301" t="s">
        <v>19</v>
      </c>
      <c r="B301" t="str">
        <f>VLOOKUP(A301,[1]Sheet1!$A$2:$B$205,2,)</f>
        <v>Asterionellopsis glacialis</v>
      </c>
      <c r="C301">
        <v>7</v>
      </c>
      <c r="D301" s="2" t="s">
        <v>15</v>
      </c>
      <c r="E301">
        <v>7.835</v>
      </c>
      <c r="F301">
        <v>15.03</v>
      </c>
      <c r="G301">
        <v>0.47899999999999998</v>
      </c>
      <c r="H301">
        <f>N301*100</f>
        <v>259.5</v>
      </c>
      <c r="I301">
        <v>1552</v>
      </c>
      <c r="J301">
        <f>VLOOKUP(C301,[1]Sheet1!$C$2:$H$188,3,)</f>
        <v>7.0070470000000002E-8</v>
      </c>
      <c r="K301">
        <f>VLOOKUP(C301,[1]Sheet1!$C$2:$H$188,4,FALSE)</f>
        <v>7.1544649694520226</v>
      </c>
      <c r="L301">
        <f>VLOOKUP(C301,[1]Sheet1!$C$2:$H$188,5,FALSE)</f>
        <v>9.3399999999999998E-14</v>
      </c>
      <c r="M301">
        <f>VLOOKUP(C301,[1]Sheet1!$C$2:$H$188,6,FALSE)</f>
        <v>13.029653123769906</v>
      </c>
      <c r="N301">
        <v>2.5950000000000002</v>
      </c>
    </row>
    <row r="302" spans="1:14" x14ac:dyDescent="0.2">
      <c r="A302" t="s">
        <v>19</v>
      </c>
      <c r="B302" t="str">
        <f>VLOOKUP(A302,[1]Sheet1!$A$2:$B$205,2,)</f>
        <v>Asterionellopsis glacialis</v>
      </c>
      <c r="C302">
        <v>8</v>
      </c>
      <c r="D302" s="2" t="s">
        <v>12</v>
      </c>
      <c r="E302">
        <v>6.5289999999999999</v>
      </c>
      <c r="F302">
        <v>12.9</v>
      </c>
      <c r="G302">
        <v>0.49399999999999999</v>
      </c>
      <c r="H302">
        <f>N302*100</f>
        <v>311.7</v>
      </c>
      <c r="I302">
        <v>3779</v>
      </c>
      <c r="J302">
        <f>VLOOKUP(C302,[1]Sheet1!$C$2:$H$188,3,)</f>
        <v>1.0007047000000001E-7</v>
      </c>
      <c r="K302">
        <f>VLOOKUP(C302,[1]Sheet1!$C$2:$H$188,4,FALSE)</f>
        <v>6.9996940604637423</v>
      </c>
      <c r="L302">
        <f>VLOOKUP(C302,[1]Sheet1!$C$2:$H$188,5,FALSE)</f>
        <v>1.3342999999999999E-13</v>
      </c>
      <c r="M302">
        <f>VLOOKUP(C302,[1]Sheet1!$C$2:$H$188,6,FALSE)</f>
        <v>12.874746513975202</v>
      </c>
      <c r="N302">
        <v>3.117</v>
      </c>
    </row>
    <row r="303" spans="1:14" x14ac:dyDescent="0.2">
      <c r="A303" t="s">
        <v>19</v>
      </c>
      <c r="B303" t="str">
        <f>VLOOKUP(A303,[1]Sheet1!$A$2:$B$205,2,)</f>
        <v>Asterionellopsis glacialis</v>
      </c>
      <c r="C303">
        <v>8</v>
      </c>
      <c r="D303" s="2" t="s">
        <v>13</v>
      </c>
      <c r="E303">
        <v>5.98</v>
      </c>
      <c r="F303">
        <v>12.29</v>
      </c>
      <c r="G303">
        <v>0.51300000000000001</v>
      </c>
      <c r="H303">
        <f>N303*100</f>
        <v>253.7</v>
      </c>
      <c r="I303">
        <v>3600</v>
      </c>
      <c r="J303">
        <f>VLOOKUP(C303,[1]Sheet1!$C$2:$H$188,3,)</f>
        <v>1.0007047000000001E-7</v>
      </c>
      <c r="K303">
        <f>VLOOKUP(C303,[1]Sheet1!$C$2:$H$188,4,FALSE)</f>
        <v>6.9996940604637423</v>
      </c>
      <c r="L303">
        <f>VLOOKUP(C303,[1]Sheet1!$C$2:$H$188,5,FALSE)</f>
        <v>1.3342999999999999E-13</v>
      </c>
      <c r="M303">
        <f>VLOOKUP(C303,[1]Sheet1!$C$2:$H$188,6,FALSE)</f>
        <v>12.874746513975202</v>
      </c>
      <c r="N303">
        <v>2.5369999999999999</v>
      </c>
    </row>
    <row r="304" spans="1:14" x14ac:dyDescent="0.2">
      <c r="A304" t="s">
        <v>19</v>
      </c>
      <c r="B304" t="str">
        <f>VLOOKUP(A304,[1]Sheet1!$A$2:$B$205,2,)</f>
        <v>Asterionellopsis glacialis</v>
      </c>
      <c r="C304">
        <v>8</v>
      </c>
      <c r="D304" s="2" t="s">
        <v>14</v>
      </c>
      <c r="E304">
        <v>4.7629999999999999</v>
      </c>
      <c r="F304">
        <v>9.8160000000000007</v>
      </c>
      <c r="G304">
        <v>0.51500000000000001</v>
      </c>
      <c r="H304">
        <f>N304*100</f>
        <v>208.2</v>
      </c>
      <c r="I304">
        <v>3626</v>
      </c>
      <c r="J304">
        <f>VLOOKUP(C304,[1]Sheet1!$C$2:$H$188,3,)</f>
        <v>1.0007047000000001E-7</v>
      </c>
      <c r="K304">
        <f>VLOOKUP(C304,[1]Sheet1!$C$2:$H$188,4,FALSE)</f>
        <v>6.9996940604637423</v>
      </c>
      <c r="L304">
        <f>VLOOKUP(C304,[1]Sheet1!$C$2:$H$188,5,FALSE)</f>
        <v>1.3342999999999999E-13</v>
      </c>
      <c r="M304">
        <f>VLOOKUP(C304,[1]Sheet1!$C$2:$H$188,6,FALSE)</f>
        <v>12.874746513975202</v>
      </c>
      <c r="N304">
        <v>2.0819999999999999</v>
      </c>
    </row>
    <row r="305" spans="1:14" x14ac:dyDescent="0.2">
      <c r="A305" t="s">
        <v>19</v>
      </c>
      <c r="B305" t="str">
        <f>VLOOKUP(A305,[1]Sheet1!$A$2:$B$205,2,)</f>
        <v>Asterionellopsis glacialis</v>
      </c>
      <c r="C305">
        <v>8</v>
      </c>
      <c r="D305" s="2" t="s">
        <v>15</v>
      </c>
      <c r="E305">
        <v>4.8570000000000002</v>
      </c>
      <c r="F305">
        <v>10.220000000000001</v>
      </c>
      <c r="G305">
        <v>0.52500000000000002</v>
      </c>
      <c r="H305">
        <f>N305*100</f>
        <v>190.5</v>
      </c>
      <c r="I305">
        <v>3549</v>
      </c>
      <c r="J305">
        <f>VLOOKUP(C305,[1]Sheet1!$C$2:$H$188,3,)</f>
        <v>1.0007047000000001E-7</v>
      </c>
      <c r="K305">
        <f>VLOOKUP(C305,[1]Sheet1!$C$2:$H$188,4,FALSE)</f>
        <v>6.9996940604637423</v>
      </c>
      <c r="L305">
        <f>VLOOKUP(C305,[1]Sheet1!$C$2:$H$188,5,FALSE)</f>
        <v>1.3342999999999999E-13</v>
      </c>
      <c r="M305">
        <f>VLOOKUP(C305,[1]Sheet1!$C$2:$H$188,6,FALSE)</f>
        <v>12.874746513975202</v>
      </c>
      <c r="N305">
        <v>1.905</v>
      </c>
    </row>
    <row r="306" spans="1:14" x14ac:dyDescent="0.2">
      <c r="A306" t="s">
        <v>19</v>
      </c>
      <c r="B306" t="str">
        <f>VLOOKUP(A306,[1]Sheet1!$A$2:$B$205,2,)</f>
        <v>Asterionellopsis glacialis</v>
      </c>
      <c r="C306">
        <v>9</v>
      </c>
      <c r="D306" s="2" t="s">
        <v>12</v>
      </c>
      <c r="E306">
        <v>7.21</v>
      </c>
      <c r="F306">
        <v>14.55</v>
      </c>
      <c r="G306">
        <v>0.505</v>
      </c>
      <c r="H306">
        <f>N306*100</f>
        <v>305.79999999999995</v>
      </c>
      <c r="I306">
        <v>4061</v>
      </c>
      <c r="J306">
        <f>VLOOKUP(C306,[1]Sheet1!$C$2:$H$188,3,)</f>
        <v>1.5007047000000003E-7</v>
      </c>
      <c r="K306">
        <f>VLOOKUP(C306,[1]Sheet1!$C$2:$H$188,4,FALSE)</f>
        <v>6.8237047573087253</v>
      </c>
      <c r="L306">
        <f>VLOOKUP(C306,[1]Sheet1!$C$2:$H$188,5,FALSE)</f>
        <v>2.002E-13</v>
      </c>
      <c r="M306">
        <f>VLOOKUP(C306,[1]Sheet1!$C$2:$H$188,6,FALSE)</f>
        <v>12.6985359268567</v>
      </c>
      <c r="N306">
        <v>3.0579999999999998</v>
      </c>
    </row>
    <row r="307" spans="1:14" x14ac:dyDescent="0.2">
      <c r="A307" t="s">
        <v>19</v>
      </c>
      <c r="B307" t="str">
        <f>VLOOKUP(A307,[1]Sheet1!$A$2:$B$205,2,)</f>
        <v>Asterionellopsis glacialis</v>
      </c>
      <c r="C307">
        <v>9</v>
      </c>
      <c r="D307" s="2" t="s">
        <v>13</v>
      </c>
      <c r="E307">
        <v>6.6020000000000003</v>
      </c>
      <c r="F307">
        <v>13.84</v>
      </c>
      <c r="G307">
        <v>0.52300000000000002</v>
      </c>
      <c r="H307">
        <f>N307*100</f>
        <v>252</v>
      </c>
      <c r="I307">
        <v>3869</v>
      </c>
      <c r="J307">
        <f>VLOOKUP(C307,[1]Sheet1!$C$2:$H$188,3,)</f>
        <v>1.5007047000000003E-7</v>
      </c>
      <c r="K307">
        <f>VLOOKUP(C307,[1]Sheet1!$C$2:$H$188,4,FALSE)</f>
        <v>6.8237047573087253</v>
      </c>
      <c r="L307">
        <f>VLOOKUP(C307,[1]Sheet1!$C$2:$H$188,5,FALSE)</f>
        <v>2.002E-13</v>
      </c>
      <c r="M307">
        <f>VLOOKUP(C307,[1]Sheet1!$C$2:$H$188,6,FALSE)</f>
        <v>12.6985359268567</v>
      </c>
      <c r="N307">
        <v>2.52</v>
      </c>
    </row>
    <row r="308" spans="1:14" x14ac:dyDescent="0.2">
      <c r="A308" t="s">
        <v>19</v>
      </c>
      <c r="B308" t="str">
        <f>VLOOKUP(A308,[1]Sheet1!$A$2:$B$205,2,)</f>
        <v>Asterionellopsis glacialis</v>
      </c>
      <c r="C308">
        <v>9</v>
      </c>
      <c r="D308" s="2" t="s">
        <v>14</v>
      </c>
      <c r="E308">
        <v>5.2590000000000003</v>
      </c>
      <c r="F308">
        <v>8.8379999999999992</v>
      </c>
      <c r="G308">
        <v>0.40500000000000003</v>
      </c>
      <c r="H308">
        <f>N308*100</f>
        <v>328.2</v>
      </c>
      <c r="I308">
        <v>400</v>
      </c>
      <c r="J308">
        <f>VLOOKUP(C308,[1]Sheet1!$C$2:$H$188,3,)</f>
        <v>1.5007047000000003E-7</v>
      </c>
      <c r="K308">
        <f>VLOOKUP(C308,[1]Sheet1!$C$2:$H$188,4,FALSE)</f>
        <v>6.8237047573087253</v>
      </c>
      <c r="L308">
        <f>VLOOKUP(C308,[1]Sheet1!$C$2:$H$188,5,FALSE)</f>
        <v>2.002E-13</v>
      </c>
      <c r="M308">
        <f>VLOOKUP(C308,[1]Sheet1!$C$2:$H$188,6,FALSE)</f>
        <v>12.6985359268567</v>
      </c>
      <c r="N308">
        <v>3.282</v>
      </c>
    </row>
    <row r="309" spans="1:14" x14ac:dyDescent="0.2">
      <c r="A309" t="s">
        <v>19</v>
      </c>
      <c r="B309" t="str">
        <f>VLOOKUP(A309,[1]Sheet1!$A$2:$B$205,2,)</f>
        <v>Asterionellopsis glacialis</v>
      </c>
      <c r="C309">
        <v>9</v>
      </c>
      <c r="D309" s="2" t="s">
        <v>15</v>
      </c>
      <c r="E309">
        <v>5.4859999999999998</v>
      </c>
      <c r="F309">
        <v>9.7100000000000009</v>
      </c>
      <c r="G309">
        <v>0.435</v>
      </c>
      <c r="H309">
        <f>N309*100</f>
        <v>247.29999999999998</v>
      </c>
      <c r="I309">
        <v>1117</v>
      </c>
      <c r="J309">
        <f>VLOOKUP(C309,[1]Sheet1!$C$2:$H$188,3,)</f>
        <v>1.5007047000000003E-7</v>
      </c>
      <c r="K309">
        <f>VLOOKUP(C309,[1]Sheet1!$C$2:$H$188,4,FALSE)</f>
        <v>6.8237047573087253</v>
      </c>
      <c r="L309">
        <f>VLOOKUP(C309,[1]Sheet1!$C$2:$H$188,5,FALSE)</f>
        <v>2.002E-13</v>
      </c>
      <c r="M309">
        <f>VLOOKUP(C309,[1]Sheet1!$C$2:$H$188,6,FALSE)</f>
        <v>12.6985359268567</v>
      </c>
      <c r="N309">
        <v>2.4729999999999999</v>
      </c>
    </row>
    <row r="310" spans="1:14" x14ac:dyDescent="0.2">
      <c r="A310" t="s">
        <v>19</v>
      </c>
      <c r="B310" t="str">
        <f>VLOOKUP(A310,[1]Sheet1!$A$2:$B$205,2,)</f>
        <v>Asterionellopsis glacialis</v>
      </c>
      <c r="C310">
        <v>10</v>
      </c>
      <c r="D310" s="2" t="s">
        <v>12</v>
      </c>
      <c r="E310">
        <v>6.9779999999999998</v>
      </c>
      <c r="F310">
        <v>13.14</v>
      </c>
      <c r="G310">
        <v>0.46899999999999997</v>
      </c>
      <c r="H310">
        <f>N310*100</f>
        <v>316.10000000000002</v>
      </c>
      <c r="I310">
        <v>3805</v>
      </c>
      <c r="J310">
        <f>VLOOKUP(C310,[1]Sheet1!$C$2:$H$188,3,)</f>
        <v>2.0007047000000003E-7</v>
      </c>
      <c r="K310">
        <f>VLOOKUP(C310,[1]Sheet1!$C$2:$H$188,4,FALSE)</f>
        <v>6.698817007627933</v>
      </c>
      <c r="L310">
        <f>VLOOKUP(C310,[1]Sheet1!$C$2:$H$188,5,FALSE)</f>
        <v>2.6703999999999999E-13</v>
      </c>
      <c r="M310">
        <f>VLOOKUP(C310,[1]Sheet1!$C$2:$H$188,6,FALSE)</f>
        <v>12.573423680664829</v>
      </c>
      <c r="N310">
        <v>3.161</v>
      </c>
    </row>
    <row r="311" spans="1:14" x14ac:dyDescent="0.2">
      <c r="A311" t="s">
        <v>19</v>
      </c>
      <c r="B311" t="str">
        <f>VLOOKUP(A311,[1]Sheet1!$A$2:$B$205,2,)</f>
        <v>Asterionellopsis glacialis</v>
      </c>
      <c r="C311">
        <v>10</v>
      </c>
      <c r="D311" s="2" t="s">
        <v>13</v>
      </c>
      <c r="E311">
        <v>6.6150000000000002</v>
      </c>
      <c r="F311">
        <v>12.74</v>
      </c>
      <c r="G311">
        <v>0.48099999999999998</v>
      </c>
      <c r="H311">
        <f>N311*100</f>
        <v>247.29999999999998</v>
      </c>
      <c r="I311">
        <v>3728</v>
      </c>
      <c r="J311">
        <f>VLOOKUP(C311,[1]Sheet1!$C$2:$H$188,3,)</f>
        <v>2.0007047000000003E-7</v>
      </c>
      <c r="K311">
        <f>VLOOKUP(C311,[1]Sheet1!$C$2:$H$188,4,FALSE)</f>
        <v>6.698817007627933</v>
      </c>
      <c r="L311">
        <f>VLOOKUP(C311,[1]Sheet1!$C$2:$H$188,5,FALSE)</f>
        <v>2.6703999999999999E-13</v>
      </c>
      <c r="M311">
        <f>VLOOKUP(C311,[1]Sheet1!$C$2:$H$188,6,FALSE)</f>
        <v>12.573423680664829</v>
      </c>
      <c r="N311">
        <v>2.4729999999999999</v>
      </c>
    </row>
    <row r="312" spans="1:14" x14ac:dyDescent="0.2">
      <c r="A312" t="s">
        <v>19</v>
      </c>
      <c r="B312" t="str">
        <f>VLOOKUP(A312,[1]Sheet1!$A$2:$B$205,2,)</f>
        <v>Asterionellopsis glacialis</v>
      </c>
      <c r="C312">
        <v>10</v>
      </c>
      <c r="D312" s="2" t="s">
        <v>14</v>
      </c>
      <c r="E312">
        <v>5.1420000000000003</v>
      </c>
      <c r="F312">
        <v>8.3849999999999998</v>
      </c>
      <c r="G312">
        <v>0.38700000000000001</v>
      </c>
      <c r="H312">
        <f>N312*100</f>
        <v>408.6</v>
      </c>
      <c r="I312">
        <v>400</v>
      </c>
      <c r="J312">
        <f>VLOOKUP(C312,[1]Sheet1!$C$2:$H$188,3,)</f>
        <v>2.0007047000000003E-7</v>
      </c>
      <c r="K312">
        <f>VLOOKUP(C312,[1]Sheet1!$C$2:$H$188,4,FALSE)</f>
        <v>6.698817007627933</v>
      </c>
      <c r="L312">
        <f>VLOOKUP(C312,[1]Sheet1!$C$2:$H$188,5,FALSE)</f>
        <v>2.6703999999999999E-13</v>
      </c>
      <c r="M312">
        <f>VLOOKUP(C312,[1]Sheet1!$C$2:$H$188,6,FALSE)</f>
        <v>12.573423680664829</v>
      </c>
      <c r="N312">
        <v>4.0860000000000003</v>
      </c>
    </row>
    <row r="313" spans="1:14" x14ac:dyDescent="0.2">
      <c r="A313" t="s">
        <v>19</v>
      </c>
      <c r="B313" t="str">
        <f>VLOOKUP(A313,[1]Sheet1!$A$2:$B$205,2,)</f>
        <v>Asterionellopsis glacialis</v>
      </c>
      <c r="C313">
        <v>10</v>
      </c>
      <c r="D313" s="2" t="s">
        <v>15</v>
      </c>
      <c r="E313">
        <v>5.3760000000000003</v>
      </c>
      <c r="F313">
        <v>9.5719999999999992</v>
      </c>
      <c r="G313">
        <v>0.438</v>
      </c>
      <c r="H313">
        <f>N313*100</f>
        <v>273.09999999999997</v>
      </c>
      <c r="I313">
        <v>1411</v>
      </c>
      <c r="J313">
        <f>VLOOKUP(C313,[1]Sheet1!$C$2:$H$188,3,)</f>
        <v>2.0007047000000003E-7</v>
      </c>
      <c r="K313">
        <f>VLOOKUP(C313,[1]Sheet1!$C$2:$H$188,4,FALSE)</f>
        <v>6.698817007627933</v>
      </c>
      <c r="L313">
        <f>VLOOKUP(C313,[1]Sheet1!$C$2:$H$188,5,FALSE)</f>
        <v>2.6703999999999999E-13</v>
      </c>
      <c r="M313">
        <f>VLOOKUP(C313,[1]Sheet1!$C$2:$H$188,6,FALSE)</f>
        <v>12.573423680664829</v>
      </c>
      <c r="N313">
        <v>2.7309999999999999</v>
      </c>
    </row>
    <row r="314" spans="1:14" x14ac:dyDescent="0.2">
      <c r="A314" t="s">
        <v>19</v>
      </c>
      <c r="B314" t="str">
        <f>VLOOKUP(A314,[1]Sheet1!$A$2:$B$205,2,)</f>
        <v>Asterionellopsis glacialis</v>
      </c>
      <c r="C314">
        <v>11</v>
      </c>
      <c r="D314" s="2" t="s">
        <v>12</v>
      </c>
      <c r="E314">
        <v>9.0510000000000002</v>
      </c>
      <c r="F314">
        <v>18.2</v>
      </c>
      <c r="G314">
        <v>0.503</v>
      </c>
      <c r="H314">
        <f>N314*100</f>
        <v>327</v>
      </c>
      <c r="I314">
        <v>3843</v>
      </c>
      <c r="J314">
        <f>VLOOKUP(C314,[1]Sheet1!$C$2:$H$188,3,)</f>
        <v>3.0007047000000002E-7</v>
      </c>
      <c r="K314">
        <f>VLOOKUP(C314,[1]Sheet1!$C$2:$H$188,4,FALSE)</f>
        <v>6.5227767414864148</v>
      </c>
      <c r="L314">
        <f>VLOOKUP(C314,[1]Sheet1!$C$2:$H$188,5,FALSE)</f>
        <v>4.0092000000000002E-13</v>
      </c>
      <c r="M314">
        <f>VLOOKUP(C314,[1]Sheet1!$C$2:$H$188,6,FALSE)</f>
        <v>12.396942278314244</v>
      </c>
      <c r="N314">
        <v>3.27</v>
      </c>
    </row>
    <row r="315" spans="1:14" x14ac:dyDescent="0.2">
      <c r="A315" t="s">
        <v>19</v>
      </c>
      <c r="B315" t="str">
        <f>VLOOKUP(A315,[1]Sheet1!$A$2:$B$205,2,)</f>
        <v>Asterionellopsis glacialis</v>
      </c>
      <c r="C315">
        <v>11</v>
      </c>
      <c r="D315" s="2" t="s">
        <v>13</v>
      </c>
      <c r="E315">
        <v>8.0890000000000004</v>
      </c>
      <c r="F315">
        <v>17.18</v>
      </c>
      <c r="G315">
        <v>0.52900000000000003</v>
      </c>
      <c r="H315">
        <f>N315*100</f>
        <v>271.89999999999998</v>
      </c>
      <c r="I315">
        <v>3574</v>
      </c>
      <c r="J315">
        <f>VLOOKUP(C315,[1]Sheet1!$C$2:$H$188,3,)</f>
        <v>3.0007047000000002E-7</v>
      </c>
      <c r="K315">
        <f>VLOOKUP(C315,[1]Sheet1!$C$2:$H$188,4,FALSE)</f>
        <v>6.5227767414864148</v>
      </c>
      <c r="L315">
        <f>VLOOKUP(C315,[1]Sheet1!$C$2:$H$188,5,FALSE)</f>
        <v>4.0092000000000002E-13</v>
      </c>
      <c r="M315">
        <f>VLOOKUP(C315,[1]Sheet1!$C$2:$H$188,6,FALSE)</f>
        <v>12.396942278314244</v>
      </c>
      <c r="N315">
        <v>2.7189999999999999</v>
      </c>
    </row>
    <row r="316" spans="1:14" x14ac:dyDescent="0.2">
      <c r="A316" t="s">
        <v>19</v>
      </c>
      <c r="B316" t="str">
        <f>VLOOKUP(A316,[1]Sheet1!$A$2:$B$205,2,)</f>
        <v>Asterionellopsis glacialis</v>
      </c>
      <c r="C316">
        <v>11</v>
      </c>
      <c r="D316" s="2" t="s">
        <v>14</v>
      </c>
      <c r="E316">
        <v>6.7220000000000004</v>
      </c>
      <c r="F316">
        <v>13.89</v>
      </c>
      <c r="G316">
        <v>0.51600000000000001</v>
      </c>
      <c r="H316">
        <f>N316*100</f>
        <v>218.1</v>
      </c>
      <c r="I316">
        <v>3677</v>
      </c>
      <c r="J316">
        <f>VLOOKUP(C316,[1]Sheet1!$C$2:$H$188,3,)</f>
        <v>3.0007047000000002E-7</v>
      </c>
      <c r="K316">
        <f>VLOOKUP(C316,[1]Sheet1!$C$2:$H$188,4,FALSE)</f>
        <v>6.5227767414864148</v>
      </c>
      <c r="L316">
        <f>VLOOKUP(C316,[1]Sheet1!$C$2:$H$188,5,FALSE)</f>
        <v>4.0092000000000002E-13</v>
      </c>
      <c r="M316">
        <f>VLOOKUP(C316,[1]Sheet1!$C$2:$H$188,6,FALSE)</f>
        <v>12.396942278314244</v>
      </c>
      <c r="N316">
        <v>2.181</v>
      </c>
    </row>
    <row r="317" spans="1:14" x14ac:dyDescent="0.2">
      <c r="A317" t="s">
        <v>19</v>
      </c>
      <c r="B317" t="str">
        <f>VLOOKUP(A317,[1]Sheet1!$A$2:$B$205,2,)</f>
        <v>Asterionellopsis glacialis</v>
      </c>
      <c r="C317">
        <v>11</v>
      </c>
      <c r="D317" s="2" t="s">
        <v>15</v>
      </c>
      <c r="E317">
        <v>6.8079999999999998</v>
      </c>
      <c r="F317">
        <v>14.31</v>
      </c>
      <c r="G317">
        <v>0.52400000000000002</v>
      </c>
      <c r="H317">
        <f>N317*100</f>
        <v>203.39999999999998</v>
      </c>
      <c r="I317">
        <v>3600</v>
      </c>
      <c r="J317">
        <f>VLOOKUP(C317,[1]Sheet1!$C$2:$H$188,3,)</f>
        <v>3.0007047000000002E-7</v>
      </c>
      <c r="K317">
        <f>VLOOKUP(C317,[1]Sheet1!$C$2:$H$188,4,FALSE)</f>
        <v>6.5227767414864148</v>
      </c>
      <c r="L317">
        <f>VLOOKUP(C317,[1]Sheet1!$C$2:$H$188,5,FALSE)</f>
        <v>4.0092000000000002E-13</v>
      </c>
      <c r="M317">
        <f>VLOOKUP(C317,[1]Sheet1!$C$2:$H$188,6,FALSE)</f>
        <v>12.396942278314244</v>
      </c>
      <c r="N317">
        <v>2.0339999999999998</v>
      </c>
    </row>
    <row r="318" spans="1:14" x14ac:dyDescent="0.2">
      <c r="A318" t="s">
        <v>19</v>
      </c>
      <c r="B318" t="str">
        <f>VLOOKUP(A318,[1]Sheet1!$A$2:$B$205,2,)</f>
        <v>Asterionellopsis glacialis</v>
      </c>
      <c r="C318">
        <v>12</v>
      </c>
      <c r="D318" s="2" t="s">
        <v>12</v>
      </c>
      <c r="E318">
        <v>5.2850000000000001</v>
      </c>
      <c r="F318">
        <v>10.27</v>
      </c>
      <c r="G318">
        <v>0.48599999999999999</v>
      </c>
      <c r="H318">
        <f>N318*100</f>
        <v>309.7</v>
      </c>
      <c r="I318">
        <v>3920</v>
      </c>
      <c r="J318">
        <f>VLOOKUP(C318,[1]Sheet1!$C$2:$H$188,3,)</f>
        <v>4.0007047000000002E-7</v>
      </c>
      <c r="K318">
        <f>VLOOKUP(C318,[1]Sheet1!$C$2:$H$188,4,FALSE)</f>
        <v>6.3978635035806324</v>
      </c>
      <c r="L318">
        <f>VLOOKUP(C318,[1]Sheet1!$C$2:$H$188,5,FALSE)</f>
        <v>5.3507999999999998E-13</v>
      </c>
      <c r="M318">
        <f>VLOOKUP(C318,[1]Sheet1!$C$2:$H$188,6,FALSE)</f>
        <v>12.271581281602767</v>
      </c>
      <c r="N318">
        <v>3.097</v>
      </c>
    </row>
    <row r="319" spans="1:14" x14ac:dyDescent="0.2">
      <c r="A319" t="s">
        <v>19</v>
      </c>
      <c r="B319" t="str">
        <f>VLOOKUP(A319,[1]Sheet1!$A$2:$B$205,2,)</f>
        <v>Asterionellopsis glacialis</v>
      </c>
      <c r="C319">
        <v>12</v>
      </c>
      <c r="D319" s="2" t="s">
        <v>13</v>
      </c>
      <c r="E319">
        <v>4.984</v>
      </c>
      <c r="F319">
        <v>9.7799999999999994</v>
      </c>
      <c r="G319">
        <v>0.49</v>
      </c>
      <c r="H319">
        <f>N319*100</f>
        <v>248.4</v>
      </c>
      <c r="I319">
        <v>3805</v>
      </c>
      <c r="J319">
        <f>VLOOKUP(C319,[1]Sheet1!$C$2:$H$188,3,)</f>
        <v>4.0007047000000002E-7</v>
      </c>
      <c r="K319">
        <f>VLOOKUP(C319,[1]Sheet1!$C$2:$H$188,4,FALSE)</f>
        <v>6.3978635035806324</v>
      </c>
      <c r="L319">
        <f>VLOOKUP(C319,[1]Sheet1!$C$2:$H$188,5,FALSE)</f>
        <v>5.3507999999999998E-13</v>
      </c>
      <c r="M319">
        <f>VLOOKUP(C319,[1]Sheet1!$C$2:$H$188,6,FALSE)</f>
        <v>12.271581281602767</v>
      </c>
      <c r="N319">
        <v>2.484</v>
      </c>
    </row>
    <row r="320" spans="1:14" x14ac:dyDescent="0.2">
      <c r="A320" t="s">
        <v>19</v>
      </c>
      <c r="B320" t="str">
        <f>VLOOKUP(A320,[1]Sheet1!$A$2:$B$205,2,)</f>
        <v>Asterionellopsis glacialis</v>
      </c>
      <c r="C320">
        <v>12</v>
      </c>
      <c r="D320" s="2" t="s">
        <v>14</v>
      </c>
      <c r="E320">
        <v>3.9780000000000002</v>
      </c>
      <c r="F320">
        <v>6.5650000000000004</v>
      </c>
      <c r="G320">
        <v>0.39400000000000002</v>
      </c>
      <c r="H320">
        <f>N320*100</f>
        <v>400.1</v>
      </c>
      <c r="I320">
        <v>400</v>
      </c>
      <c r="J320">
        <f>VLOOKUP(C320,[1]Sheet1!$C$2:$H$188,3,)</f>
        <v>4.0007047000000002E-7</v>
      </c>
      <c r="K320">
        <f>VLOOKUP(C320,[1]Sheet1!$C$2:$H$188,4,FALSE)</f>
        <v>6.3978635035806324</v>
      </c>
      <c r="L320">
        <f>VLOOKUP(C320,[1]Sheet1!$C$2:$H$188,5,FALSE)</f>
        <v>5.3507999999999998E-13</v>
      </c>
      <c r="M320">
        <f>VLOOKUP(C320,[1]Sheet1!$C$2:$H$188,6,FALSE)</f>
        <v>12.271581281602767</v>
      </c>
      <c r="N320">
        <v>4.0010000000000003</v>
      </c>
    </row>
    <row r="321" spans="1:14" x14ac:dyDescent="0.2">
      <c r="A321" t="s">
        <v>19</v>
      </c>
      <c r="B321" t="str">
        <f>VLOOKUP(A321,[1]Sheet1!$A$2:$B$205,2,)</f>
        <v>Asterionellopsis glacialis</v>
      </c>
      <c r="C321">
        <v>12</v>
      </c>
      <c r="D321" s="2" t="s">
        <v>15</v>
      </c>
      <c r="E321">
        <v>4.141</v>
      </c>
      <c r="F321">
        <v>7.1479999999999997</v>
      </c>
      <c r="G321">
        <v>0.42099999999999999</v>
      </c>
      <c r="H321">
        <f>N321*100</f>
        <v>303.39999999999998</v>
      </c>
      <c r="I321">
        <v>732.8</v>
      </c>
      <c r="J321">
        <f>VLOOKUP(C321,[1]Sheet1!$C$2:$H$188,3,)</f>
        <v>4.0007047000000002E-7</v>
      </c>
      <c r="K321">
        <f>VLOOKUP(C321,[1]Sheet1!$C$2:$H$188,4,FALSE)</f>
        <v>6.3978635035806324</v>
      </c>
      <c r="L321">
        <f>VLOOKUP(C321,[1]Sheet1!$C$2:$H$188,5,FALSE)</f>
        <v>5.3507999999999998E-13</v>
      </c>
      <c r="M321">
        <f>VLOOKUP(C321,[1]Sheet1!$C$2:$H$188,6,FALSE)</f>
        <v>12.271581281602767</v>
      </c>
      <c r="N321">
        <v>3.0339999999999998</v>
      </c>
    </row>
    <row r="322" spans="1:14" x14ac:dyDescent="0.2">
      <c r="A322" t="s">
        <v>19</v>
      </c>
      <c r="B322" t="str">
        <f>VLOOKUP(A322,[1]Sheet1!$A$2:$B$205,2,)</f>
        <v>Asterionellopsis glacialis</v>
      </c>
      <c r="C322">
        <v>13</v>
      </c>
      <c r="D322" s="2" t="s">
        <v>12</v>
      </c>
      <c r="E322">
        <v>13.62</v>
      </c>
      <c r="F322">
        <v>26.17</v>
      </c>
      <c r="G322">
        <v>0.47899999999999998</v>
      </c>
      <c r="H322">
        <f>N322*100</f>
        <v>304.09999999999997</v>
      </c>
      <c r="I322">
        <v>3869</v>
      </c>
      <c r="J322">
        <f>VLOOKUP(C322,[1]Sheet1!$C$2:$H$188,3,)</f>
        <v>5.0007047000000012E-7</v>
      </c>
      <c r="K322">
        <f>VLOOKUP(C322,[1]Sheet1!$C$2:$H$188,4,FALSE)</f>
        <v>6.3009687905127274</v>
      </c>
      <c r="L322">
        <f>VLOOKUP(C322,[1]Sheet1!$C$2:$H$188,5,FALSE)</f>
        <v>6.6951000000000004E-13</v>
      </c>
      <c r="M322">
        <f>VLOOKUP(C322,[1]Sheet1!$C$2:$H$188,6,FALSE)</f>
        <v>12.174242931852293</v>
      </c>
      <c r="N322">
        <v>3.0409999999999999</v>
      </c>
    </row>
    <row r="323" spans="1:14" x14ac:dyDescent="0.2">
      <c r="A323" t="s">
        <v>19</v>
      </c>
      <c r="B323" t="str">
        <f>VLOOKUP(A323,[1]Sheet1!$A$2:$B$205,2,)</f>
        <v>Asterionellopsis glacialis</v>
      </c>
      <c r="C323">
        <v>13</v>
      </c>
      <c r="D323" s="2" t="s">
        <v>13</v>
      </c>
      <c r="E323">
        <v>12.91</v>
      </c>
      <c r="F323">
        <v>25.2</v>
      </c>
      <c r="G323">
        <v>0.48799999999999999</v>
      </c>
      <c r="H323">
        <f>N323*100</f>
        <v>239.29999999999998</v>
      </c>
      <c r="I323">
        <v>3677</v>
      </c>
      <c r="J323">
        <f>VLOOKUP(C323,[1]Sheet1!$C$2:$H$188,3,)</f>
        <v>5.0007047000000012E-7</v>
      </c>
      <c r="K323">
        <f>VLOOKUP(C323,[1]Sheet1!$C$2:$H$188,4,FALSE)</f>
        <v>6.3009687905127274</v>
      </c>
      <c r="L323">
        <f>VLOOKUP(C323,[1]Sheet1!$C$2:$H$188,5,FALSE)</f>
        <v>6.6951000000000004E-13</v>
      </c>
      <c r="M323">
        <f>VLOOKUP(C323,[1]Sheet1!$C$2:$H$188,6,FALSE)</f>
        <v>12.174242931852293</v>
      </c>
      <c r="N323">
        <v>2.3929999999999998</v>
      </c>
    </row>
    <row r="324" spans="1:14" x14ac:dyDescent="0.2">
      <c r="A324" t="s">
        <v>19</v>
      </c>
      <c r="B324" t="str">
        <f>VLOOKUP(A324,[1]Sheet1!$A$2:$B$205,2,)</f>
        <v>Asterionellopsis glacialis</v>
      </c>
      <c r="C324">
        <v>13</v>
      </c>
      <c r="D324" s="2" t="s">
        <v>14</v>
      </c>
      <c r="E324">
        <v>10.14</v>
      </c>
      <c r="F324">
        <v>15.77</v>
      </c>
      <c r="G324">
        <v>0.35699999999999998</v>
      </c>
      <c r="H324">
        <f>N324*100</f>
        <v>199.9</v>
      </c>
      <c r="I324">
        <v>400</v>
      </c>
      <c r="J324">
        <f>VLOOKUP(C324,[1]Sheet1!$C$2:$H$188,3,)</f>
        <v>5.0007047000000012E-7</v>
      </c>
      <c r="K324">
        <f>VLOOKUP(C324,[1]Sheet1!$C$2:$H$188,4,FALSE)</f>
        <v>6.3009687905127274</v>
      </c>
      <c r="L324">
        <f>VLOOKUP(C324,[1]Sheet1!$C$2:$H$188,5,FALSE)</f>
        <v>6.6951000000000004E-13</v>
      </c>
      <c r="M324">
        <f>VLOOKUP(C324,[1]Sheet1!$C$2:$H$188,6,FALSE)</f>
        <v>12.174242931852293</v>
      </c>
      <c r="N324">
        <v>1.9990000000000001</v>
      </c>
    </row>
    <row r="325" spans="1:14" x14ac:dyDescent="0.2">
      <c r="A325" t="s">
        <v>19</v>
      </c>
      <c r="B325" t="str">
        <f>VLOOKUP(A325,[1]Sheet1!$A$2:$B$205,2,)</f>
        <v>Asterionellopsis glacialis</v>
      </c>
      <c r="C325">
        <v>13</v>
      </c>
      <c r="D325" s="2" t="s">
        <v>15</v>
      </c>
      <c r="E325">
        <v>10.82</v>
      </c>
      <c r="F325">
        <v>17.829999999999998</v>
      </c>
      <c r="G325">
        <v>0.39300000000000002</v>
      </c>
      <c r="H325">
        <f>N325*100</f>
        <v>182.8</v>
      </c>
      <c r="I325">
        <v>1309</v>
      </c>
      <c r="J325">
        <f>VLOOKUP(C325,[1]Sheet1!$C$2:$H$188,3,)</f>
        <v>5.0007047000000012E-7</v>
      </c>
      <c r="K325">
        <f>VLOOKUP(C325,[1]Sheet1!$C$2:$H$188,4,FALSE)</f>
        <v>6.3009687905127274</v>
      </c>
      <c r="L325">
        <f>VLOOKUP(C325,[1]Sheet1!$C$2:$H$188,5,FALSE)</f>
        <v>6.6951000000000004E-13</v>
      </c>
      <c r="M325">
        <f>VLOOKUP(C325,[1]Sheet1!$C$2:$H$188,6,FALSE)</f>
        <v>12.174242931852293</v>
      </c>
      <c r="N325">
        <v>1.8280000000000001</v>
      </c>
    </row>
    <row r="326" spans="1:14" x14ac:dyDescent="0.2">
      <c r="A326" t="s">
        <v>19</v>
      </c>
      <c r="B326" t="str">
        <f>VLOOKUP(A326,[1]Sheet1!$A$2:$B$205,2,)</f>
        <v>Asterionellopsis glacialis</v>
      </c>
      <c r="C326">
        <v>14</v>
      </c>
      <c r="D326" s="2" t="s">
        <v>12</v>
      </c>
      <c r="E326">
        <v>6.8019999999999996</v>
      </c>
      <c r="F326">
        <v>12.71</v>
      </c>
      <c r="G326">
        <v>0.46500000000000002</v>
      </c>
      <c r="H326">
        <f>N326*100</f>
        <v>330.5</v>
      </c>
      <c r="I326">
        <v>3651</v>
      </c>
      <c r="J326">
        <f>VLOOKUP(C326,[1]Sheet1!$C$2:$H$188,3,)</f>
        <v>7.0007047000000011E-7</v>
      </c>
      <c r="K326">
        <f>VLOOKUP(C326,[1]Sheet1!$C$2:$H$188,4,FALSE)</f>
        <v>6.1548582411404116</v>
      </c>
      <c r="L326">
        <f>VLOOKUP(C326,[1]Sheet1!$C$2:$H$188,5,FALSE)</f>
        <v>9.3920000000000008E-13</v>
      </c>
      <c r="M326">
        <f>VLOOKUP(C326,[1]Sheet1!$C$2:$H$188,6,FALSE)</f>
        <v>12.027241916096461</v>
      </c>
      <c r="N326">
        <v>3.3050000000000002</v>
      </c>
    </row>
    <row r="327" spans="1:14" x14ac:dyDescent="0.2">
      <c r="A327" t="s">
        <v>19</v>
      </c>
      <c r="B327" t="str">
        <f>VLOOKUP(A327,[1]Sheet1!$A$2:$B$205,2,)</f>
        <v>Asterionellopsis glacialis</v>
      </c>
      <c r="C327">
        <v>14</v>
      </c>
      <c r="D327" s="2" t="s">
        <v>13</v>
      </c>
      <c r="E327">
        <v>6.1820000000000004</v>
      </c>
      <c r="F327">
        <v>11.96</v>
      </c>
      <c r="G327">
        <v>0.48299999999999998</v>
      </c>
      <c r="H327">
        <f>N327*100</f>
        <v>260.59999999999997</v>
      </c>
      <c r="I327">
        <v>3549</v>
      </c>
      <c r="J327">
        <f>VLOOKUP(C327,[1]Sheet1!$C$2:$H$188,3,)</f>
        <v>7.0007047000000011E-7</v>
      </c>
      <c r="K327">
        <f>VLOOKUP(C327,[1]Sheet1!$C$2:$H$188,4,FALSE)</f>
        <v>6.1548582411404116</v>
      </c>
      <c r="L327">
        <f>VLOOKUP(C327,[1]Sheet1!$C$2:$H$188,5,FALSE)</f>
        <v>9.3920000000000008E-13</v>
      </c>
      <c r="M327">
        <f>VLOOKUP(C327,[1]Sheet1!$C$2:$H$188,6,FALSE)</f>
        <v>12.027241916096461</v>
      </c>
      <c r="N327">
        <v>2.6059999999999999</v>
      </c>
    </row>
    <row r="328" spans="1:14" x14ac:dyDescent="0.2">
      <c r="A328" t="s">
        <v>19</v>
      </c>
      <c r="B328" t="str">
        <f>VLOOKUP(A328,[1]Sheet1!$A$2:$B$205,2,)</f>
        <v>Asterionellopsis glacialis</v>
      </c>
      <c r="C328">
        <v>14</v>
      </c>
      <c r="D328" s="2" t="s">
        <v>14</v>
      </c>
      <c r="E328">
        <v>5.1870000000000003</v>
      </c>
      <c r="F328">
        <v>9.7850000000000001</v>
      </c>
      <c r="G328">
        <v>0.47</v>
      </c>
      <c r="H328">
        <f>N328*100</f>
        <v>212.4</v>
      </c>
      <c r="I328">
        <v>3728</v>
      </c>
      <c r="J328">
        <f>VLOOKUP(C328,[1]Sheet1!$C$2:$H$188,3,)</f>
        <v>7.0007047000000011E-7</v>
      </c>
      <c r="K328">
        <f>VLOOKUP(C328,[1]Sheet1!$C$2:$H$188,4,FALSE)</f>
        <v>6.1548582411404116</v>
      </c>
      <c r="L328">
        <f>VLOOKUP(C328,[1]Sheet1!$C$2:$H$188,5,FALSE)</f>
        <v>9.3920000000000008E-13</v>
      </c>
      <c r="M328">
        <f>VLOOKUP(C328,[1]Sheet1!$C$2:$H$188,6,FALSE)</f>
        <v>12.027241916096461</v>
      </c>
      <c r="N328">
        <v>2.1240000000000001</v>
      </c>
    </row>
    <row r="329" spans="1:14" x14ac:dyDescent="0.2">
      <c r="A329" t="s">
        <v>19</v>
      </c>
      <c r="B329" t="str">
        <f>VLOOKUP(A329,[1]Sheet1!$A$2:$B$205,2,)</f>
        <v>Asterionellopsis glacialis</v>
      </c>
      <c r="C329">
        <v>14</v>
      </c>
      <c r="D329" s="2" t="s">
        <v>15</v>
      </c>
      <c r="E329">
        <v>5.1260000000000003</v>
      </c>
      <c r="F329">
        <v>10.1</v>
      </c>
      <c r="G329">
        <v>0.49199999999999999</v>
      </c>
      <c r="H329">
        <f>N329*100</f>
        <v>194.2</v>
      </c>
      <c r="I329">
        <v>3421</v>
      </c>
      <c r="J329">
        <f>VLOOKUP(C329,[1]Sheet1!$C$2:$H$188,3,)</f>
        <v>7.0007047000000011E-7</v>
      </c>
      <c r="K329">
        <f>VLOOKUP(C329,[1]Sheet1!$C$2:$H$188,4,FALSE)</f>
        <v>6.1548582411404116</v>
      </c>
      <c r="L329">
        <f>VLOOKUP(C329,[1]Sheet1!$C$2:$H$188,5,FALSE)</f>
        <v>9.3920000000000008E-13</v>
      </c>
      <c r="M329">
        <f>VLOOKUP(C329,[1]Sheet1!$C$2:$H$188,6,FALSE)</f>
        <v>12.027241916096461</v>
      </c>
      <c r="N329">
        <v>1.9419999999999999</v>
      </c>
    </row>
    <row r="330" spans="1:14" x14ac:dyDescent="0.2">
      <c r="A330" t="s">
        <v>19</v>
      </c>
      <c r="B330" t="str">
        <f>VLOOKUP(A330,[1]Sheet1!$A$2:$B$205,2,)</f>
        <v>Asterionellopsis glacialis</v>
      </c>
      <c r="C330">
        <v>15</v>
      </c>
      <c r="D330" s="2" t="s">
        <v>12</v>
      </c>
      <c r="E330">
        <v>8.1769999999999996</v>
      </c>
      <c r="F330">
        <v>16.510000000000002</v>
      </c>
      <c r="G330">
        <v>0.505</v>
      </c>
      <c r="H330">
        <f>N330*100</f>
        <v>310.89999999999998</v>
      </c>
      <c r="I330">
        <v>3971</v>
      </c>
      <c r="J330">
        <f>VLOOKUP(C330,[1]Sheet1!$C$2:$H$188,3,)</f>
        <v>1.0000704700000002E-6</v>
      </c>
      <c r="K330">
        <f>VLOOKUP(C330,[1]Sheet1!$C$2:$H$188,4,FALSE)</f>
        <v>5.9999693963461675</v>
      </c>
      <c r="L330">
        <f>VLOOKUP(C330,[1]Sheet1!$C$2:$H$188,5,FALSE)</f>
        <v>1.3458E-12</v>
      </c>
      <c r="M330">
        <f>VLOOKUP(C330,[1]Sheet1!$C$2:$H$188,6,FALSE)</f>
        <v>11.871019476033389</v>
      </c>
      <c r="N330">
        <v>3.109</v>
      </c>
    </row>
    <row r="331" spans="1:14" x14ac:dyDescent="0.2">
      <c r="A331" t="s">
        <v>19</v>
      </c>
      <c r="B331" t="str">
        <f>VLOOKUP(A331,[1]Sheet1!$A$2:$B$205,2,)</f>
        <v>Asterionellopsis glacialis</v>
      </c>
      <c r="C331">
        <v>15</v>
      </c>
      <c r="D331" s="2" t="s">
        <v>13</v>
      </c>
      <c r="E331">
        <v>7.5839999999999996</v>
      </c>
      <c r="F331">
        <v>15.44</v>
      </c>
      <c r="G331">
        <v>0.50900000000000001</v>
      </c>
      <c r="H331">
        <f>N331*100</f>
        <v>257.8</v>
      </c>
      <c r="I331">
        <v>3920</v>
      </c>
      <c r="J331">
        <f>VLOOKUP(C331,[1]Sheet1!$C$2:$H$188,3,)</f>
        <v>1.0000704700000002E-6</v>
      </c>
      <c r="K331">
        <f>VLOOKUP(C331,[1]Sheet1!$C$2:$H$188,4,FALSE)</f>
        <v>5.9999693963461675</v>
      </c>
      <c r="L331">
        <f>VLOOKUP(C331,[1]Sheet1!$C$2:$H$188,5,FALSE)</f>
        <v>1.3458E-12</v>
      </c>
      <c r="M331">
        <f>VLOOKUP(C331,[1]Sheet1!$C$2:$H$188,6,FALSE)</f>
        <v>11.871019476033389</v>
      </c>
      <c r="N331">
        <v>2.5779999999999998</v>
      </c>
    </row>
    <row r="332" spans="1:14" x14ac:dyDescent="0.2">
      <c r="A332" t="s">
        <v>19</v>
      </c>
      <c r="B332" t="str">
        <f>VLOOKUP(A332,[1]Sheet1!$A$2:$B$205,2,)</f>
        <v>Asterionellopsis glacialis</v>
      </c>
      <c r="C332">
        <v>15</v>
      </c>
      <c r="D332" s="2" t="s">
        <v>14</v>
      </c>
      <c r="E332">
        <v>6.0030000000000001</v>
      </c>
      <c r="F332">
        <v>10.56</v>
      </c>
      <c r="G332">
        <v>0.432</v>
      </c>
      <c r="H332">
        <f>N332*100</f>
        <v>368.2</v>
      </c>
      <c r="I332">
        <v>707.2</v>
      </c>
      <c r="J332">
        <f>VLOOKUP(C332,[1]Sheet1!$C$2:$H$188,3,)</f>
        <v>1.0000704700000002E-6</v>
      </c>
      <c r="K332">
        <f>VLOOKUP(C332,[1]Sheet1!$C$2:$H$188,4,FALSE)</f>
        <v>5.9999693963461675</v>
      </c>
      <c r="L332">
        <f>VLOOKUP(C332,[1]Sheet1!$C$2:$H$188,5,FALSE)</f>
        <v>1.3458E-12</v>
      </c>
      <c r="M332">
        <f>VLOOKUP(C332,[1]Sheet1!$C$2:$H$188,6,FALSE)</f>
        <v>11.871019476033389</v>
      </c>
      <c r="N332">
        <v>3.6819999999999999</v>
      </c>
    </row>
    <row r="333" spans="1:14" x14ac:dyDescent="0.2">
      <c r="A333" t="s">
        <v>19</v>
      </c>
      <c r="B333" t="str">
        <f>VLOOKUP(A333,[1]Sheet1!$A$2:$B$205,2,)</f>
        <v>Asterionellopsis glacialis</v>
      </c>
      <c r="C333">
        <v>15</v>
      </c>
      <c r="D333" s="2" t="s">
        <v>15</v>
      </c>
      <c r="E333">
        <v>6.2060000000000004</v>
      </c>
      <c r="F333">
        <v>11.1</v>
      </c>
      <c r="G333">
        <v>0.441</v>
      </c>
      <c r="H333">
        <f>N333*100</f>
        <v>296.5</v>
      </c>
      <c r="I333">
        <v>1168</v>
      </c>
      <c r="J333">
        <f>VLOOKUP(C333,[1]Sheet1!$C$2:$H$188,3,)</f>
        <v>1.0000704700000002E-6</v>
      </c>
      <c r="K333">
        <f>VLOOKUP(C333,[1]Sheet1!$C$2:$H$188,4,FALSE)</f>
        <v>5.9999693963461675</v>
      </c>
      <c r="L333">
        <f>VLOOKUP(C333,[1]Sheet1!$C$2:$H$188,5,FALSE)</f>
        <v>1.3458E-12</v>
      </c>
      <c r="M333">
        <f>VLOOKUP(C333,[1]Sheet1!$C$2:$H$188,6,FALSE)</f>
        <v>11.871019476033389</v>
      </c>
      <c r="N333">
        <v>2.9649999999999999</v>
      </c>
    </row>
    <row r="334" spans="1:14" x14ac:dyDescent="0.2">
      <c r="A334" t="s">
        <v>19</v>
      </c>
      <c r="B334" t="str">
        <f>VLOOKUP(A334,[1]Sheet1!$A$2:$B$205,2,)</f>
        <v>Asterionellopsis glacialis</v>
      </c>
      <c r="C334">
        <v>16</v>
      </c>
      <c r="D334" t="s">
        <v>12</v>
      </c>
      <c r="E334">
        <v>8.532</v>
      </c>
      <c r="F334">
        <v>16.23</v>
      </c>
      <c r="G334">
        <v>0.47399999999999998</v>
      </c>
      <c r="H334">
        <f>N334*100</f>
        <v>294.5</v>
      </c>
      <c r="I334">
        <v>4208</v>
      </c>
      <c r="J334">
        <f>VLOOKUP(C334,[1]Sheet1!$C$2:$H$188,3,)</f>
        <v>1.0000070470000001E-5</v>
      </c>
      <c r="K334">
        <f>VLOOKUP(C334,[1]Sheet1!$C$2:$H$188,4,FALSE)</f>
        <v>4.9999969395375699</v>
      </c>
      <c r="L334">
        <f>VLOOKUP(C334,[1]Sheet1!$C$2:$H$188,5,FALSE)</f>
        <v>1.4832E-11</v>
      </c>
      <c r="M334">
        <f>VLOOKUP(C334,[1]Sheet1!$C$2:$H$188,6,FALSE)</f>
        <v>10.828800283199579</v>
      </c>
      <c r="N334">
        <v>2.9449999999999998</v>
      </c>
    </row>
    <row r="335" spans="1:14" x14ac:dyDescent="0.2">
      <c r="A335" t="s">
        <v>19</v>
      </c>
      <c r="B335" t="str">
        <f>VLOOKUP(A335,[1]Sheet1!$A$2:$B$205,2,)</f>
        <v>Asterionellopsis glacialis</v>
      </c>
      <c r="C335">
        <v>16</v>
      </c>
      <c r="D335" t="s">
        <v>13</v>
      </c>
      <c r="E335">
        <v>7.8970000000000002</v>
      </c>
      <c r="F335">
        <v>15.84</v>
      </c>
      <c r="G335">
        <v>0.501</v>
      </c>
      <c r="H335">
        <f>N335*100</f>
        <v>226.39999999999998</v>
      </c>
      <c r="I335">
        <v>3997</v>
      </c>
      <c r="J335">
        <f>VLOOKUP(C335,[1]Sheet1!$C$2:$H$188,3,)</f>
        <v>1.0000070470000001E-5</v>
      </c>
      <c r="K335">
        <f>VLOOKUP(C335,[1]Sheet1!$C$2:$H$188,4,FALSE)</f>
        <v>4.9999969395375699</v>
      </c>
      <c r="L335">
        <f>VLOOKUP(C335,[1]Sheet1!$C$2:$H$188,5,FALSE)</f>
        <v>1.4832E-11</v>
      </c>
      <c r="M335">
        <f>VLOOKUP(C335,[1]Sheet1!$C$2:$H$188,6,FALSE)</f>
        <v>10.828800283199579</v>
      </c>
      <c r="N335">
        <v>2.2639999999999998</v>
      </c>
    </row>
    <row r="336" spans="1:14" x14ac:dyDescent="0.2">
      <c r="A336" t="s">
        <v>19</v>
      </c>
      <c r="B336" t="str">
        <f>VLOOKUP(A336,[1]Sheet1!$A$2:$B$205,2,)</f>
        <v>Asterionellopsis glacialis</v>
      </c>
      <c r="C336">
        <v>16</v>
      </c>
      <c r="D336" t="s">
        <v>14</v>
      </c>
      <c r="E336">
        <v>6.6760000000000002</v>
      </c>
      <c r="F336">
        <v>12.73</v>
      </c>
      <c r="G336">
        <v>0.47499999999999998</v>
      </c>
      <c r="H336">
        <f>N336*100</f>
        <v>201.10000000000002</v>
      </c>
      <c r="I336">
        <v>3011</v>
      </c>
      <c r="J336">
        <f>VLOOKUP(C336,[1]Sheet1!$C$2:$H$188,3,)</f>
        <v>1.0000070470000001E-5</v>
      </c>
      <c r="K336">
        <f>VLOOKUP(C336,[1]Sheet1!$C$2:$H$188,4,FALSE)</f>
        <v>4.9999969395375699</v>
      </c>
      <c r="L336">
        <f>VLOOKUP(C336,[1]Sheet1!$C$2:$H$188,5,FALSE)</f>
        <v>1.4832E-11</v>
      </c>
      <c r="M336">
        <f>VLOOKUP(C336,[1]Sheet1!$C$2:$H$188,6,FALSE)</f>
        <v>10.828800283199579</v>
      </c>
      <c r="N336">
        <v>2.0110000000000001</v>
      </c>
    </row>
    <row r="337" spans="1:14" x14ac:dyDescent="0.2">
      <c r="A337" t="s">
        <v>19</v>
      </c>
      <c r="B337" t="str">
        <f>VLOOKUP(A337,[1]Sheet1!$A$2:$B$205,2,)</f>
        <v>Asterionellopsis glacialis</v>
      </c>
      <c r="C337">
        <v>16</v>
      </c>
      <c r="D337" t="s">
        <v>15</v>
      </c>
      <c r="E337">
        <v>6.7649999999999997</v>
      </c>
      <c r="F337">
        <v>13.52</v>
      </c>
      <c r="G337">
        <v>0.5</v>
      </c>
      <c r="H337">
        <f>N337*100</f>
        <v>177.29999999999998</v>
      </c>
      <c r="I337">
        <v>3152</v>
      </c>
      <c r="J337">
        <f>VLOOKUP(C337,[1]Sheet1!$C$2:$H$188,3,)</f>
        <v>1.0000070470000001E-5</v>
      </c>
      <c r="K337">
        <f>VLOOKUP(C337,[1]Sheet1!$C$2:$H$188,4,FALSE)</f>
        <v>4.9999969395375699</v>
      </c>
      <c r="L337">
        <f>VLOOKUP(C337,[1]Sheet1!$C$2:$H$188,5,FALSE)</f>
        <v>1.4832E-11</v>
      </c>
      <c r="M337">
        <f>VLOOKUP(C337,[1]Sheet1!$C$2:$H$188,6,FALSE)</f>
        <v>10.828800283199579</v>
      </c>
      <c r="N337">
        <v>1.7729999999999999</v>
      </c>
    </row>
    <row r="338" spans="1:14" x14ac:dyDescent="0.2">
      <c r="A338" t="s">
        <v>19</v>
      </c>
      <c r="B338" t="str">
        <f>VLOOKUP(A338,[1]Sheet1!$A$2:$B$205,2,)</f>
        <v>Asterionellopsis glacialis</v>
      </c>
      <c r="C338">
        <v>17</v>
      </c>
      <c r="D338" t="s">
        <v>12</v>
      </c>
      <c r="E338">
        <v>7.5270000000000001</v>
      </c>
      <c r="F338">
        <v>14.85</v>
      </c>
      <c r="G338">
        <v>0.49299999999999999</v>
      </c>
      <c r="H338">
        <f>N338*100</f>
        <v>260.2</v>
      </c>
      <c r="I338">
        <v>4246</v>
      </c>
      <c r="J338">
        <f>VLOOKUP(C338,[1]Sheet1!$C$2:$H$188,3,)</f>
        <v>5.0000070470000002E-5</v>
      </c>
      <c r="K338">
        <f>VLOOKUP(C338,[1]Sheet1!$C$2:$H$188,4,FALSE)</f>
        <v>4.3010293835697695</v>
      </c>
      <c r="L338">
        <f>VLOOKUP(C338,[1]Sheet1!$C$2:$H$188,5,FALSE)</f>
        <v>1.3528E-10</v>
      </c>
      <c r="M338">
        <f>VLOOKUP(C338,[1]Sheet1!$C$2:$H$188,6,FALSE)</f>
        <v>9.8687664054103141</v>
      </c>
      <c r="N338">
        <v>2.6019999999999999</v>
      </c>
    </row>
    <row r="339" spans="1:14" x14ac:dyDescent="0.2">
      <c r="A339" t="s">
        <v>19</v>
      </c>
      <c r="B339" t="str">
        <f>VLOOKUP(A339,[1]Sheet1!$A$2:$B$205,2,)</f>
        <v>Asterionellopsis glacialis</v>
      </c>
      <c r="C339">
        <v>17</v>
      </c>
      <c r="D339" t="s">
        <v>13</v>
      </c>
      <c r="E339">
        <v>7.1619999999999999</v>
      </c>
      <c r="F339">
        <v>14.47</v>
      </c>
      <c r="G339">
        <v>0.505</v>
      </c>
      <c r="H339">
        <f>N339*100</f>
        <v>207.39999999999998</v>
      </c>
      <c r="I339">
        <v>4099</v>
      </c>
      <c r="J339">
        <f>VLOOKUP(C339,[1]Sheet1!$C$2:$H$188,3,)</f>
        <v>5.0000070470000002E-5</v>
      </c>
      <c r="K339">
        <f>VLOOKUP(C339,[1]Sheet1!$C$2:$H$188,4,FALSE)</f>
        <v>4.3010293835697695</v>
      </c>
      <c r="L339">
        <f>VLOOKUP(C339,[1]Sheet1!$C$2:$H$188,5,FALSE)</f>
        <v>1.3528E-10</v>
      </c>
      <c r="M339">
        <f>VLOOKUP(C339,[1]Sheet1!$C$2:$H$188,6,FALSE)</f>
        <v>9.8687664054103141</v>
      </c>
      <c r="N339">
        <v>2.0739999999999998</v>
      </c>
    </row>
    <row r="340" spans="1:14" x14ac:dyDescent="0.2">
      <c r="A340" t="s">
        <v>19</v>
      </c>
      <c r="B340" t="str">
        <f>VLOOKUP(A340,[1]Sheet1!$A$2:$B$205,2,)</f>
        <v>Asterionellopsis glacialis</v>
      </c>
      <c r="C340">
        <v>17</v>
      </c>
      <c r="D340" t="s">
        <v>14</v>
      </c>
      <c r="E340">
        <v>5.9219999999999997</v>
      </c>
      <c r="F340">
        <v>12.06</v>
      </c>
      <c r="G340">
        <v>0.50900000000000001</v>
      </c>
      <c r="H340">
        <f>N340*100</f>
        <v>167.70000000000002</v>
      </c>
      <c r="I340">
        <v>4195</v>
      </c>
      <c r="J340">
        <f>VLOOKUP(C340,[1]Sheet1!$C$2:$H$188,3,)</f>
        <v>5.0000070470000002E-5</v>
      </c>
      <c r="K340">
        <f>VLOOKUP(C340,[1]Sheet1!$C$2:$H$188,4,FALSE)</f>
        <v>4.3010293835697695</v>
      </c>
      <c r="L340">
        <f>VLOOKUP(C340,[1]Sheet1!$C$2:$H$188,5,FALSE)</f>
        <v>1.3528E-10</v>
      </c>
      <c r="M340">
        <f>VLOOKUP(C340,[1]Sheet1!$C$2:$H$188,6,FALSE)</f>
        <v>9.8687664054103141</v>
      </c>
      <c r="N340">
        <v>1.677</v>
      </c>
    </row>
    <row r="341" spans="1:14" x14ac:dyDescent="0.2">
      <c r="A341" t="s">
        <v>19</v>
      </c>
      <c r="B341" t="str">
        <f>VLOOKUP(A341,[1]Sheet1!$A$2:$B$205,2,)</f>
        <v>Asterionellopsis glacialis</v>
      </c>
      <c r="C341">
        <v>17</v>
      </c>
      <c r="D341" t="s">
        <v>15</v>
      </c>
      <c r="E341">
        <v>6.1980000000000004</v>
      </c>
      <c r="F341">
        <v>12.62</v>
      </c>
      <c r="G341">
        <v>0.50900000000000001</v>
      </c>
      <c r="H341">
        <f>N341*100</f>
        <v>155.4</v>
      </c>
      <c r="I341">
        <v>3984</v>
      </c>
      <c r="J341">
        <f>VLOOKUP(C341,[1]Sheet1!$C$2:$H$188,3,)</f>
        <v>5.0000070470000002E-5</v>
      </c>
      <c r="K341">
        <f>VLOOKUP(C341,[1]Sheet1!$C$2:$H$188,4,FALSE)</f>
        <v>4.3010293835697695</v>
      </c>
      <c r="L341">
        <f>VLOOKUP(C341,[1]Sheet1!$C$2:$H$188,5,FALSE)</f>
        <v>1.3528E-10</v>
      </c>
      <c r="M341">
        <f>VLOOKUP(C341,[1]Sheet1!$C$2:$H$188,6,FALSE)</f>
        <v>9.8687664054103141</v>
      </c>
      <c r="N341">
        <v>1.554</v>
      </c>
    </row>
    <row r="342" spans="1:14" x14ac:dyDescent="0.2">
      <c r="A342" t="s">
        <v>20</v>
      </c>
      <c r="B342" t="str">
        <f>VLOOKUP(A342,[1]Sheet1!$A$2:$B$205,2,)</f>
        <v>Synechococcus sp.</v>
      </c>
      <c r="C342">
        <v>1</v>
      </c>
      <c r="D342" t="s">
        <v>12</v>
      </c>
      <c r="E342">
        <v>0.279545455</v>
      </c>
      <c r="F342">
        <v>0.34918181799999998</v>
      </c>
      <c r="G342">
        <v>0.19881818200000001</v>
      </c>
      <c r="H342">
        <f>N342*100</f>
        <v>0</v>
      </c>
      <c r="J342">
        <f>VLOOKUP(C342,[1]Sheet1!$C$2:$H$188,3,)</f>
        <v>7.046999999999999E-11</v>
      </c>
      <c r="K342">
        <f>VLOOKUP(C342,[1]Sheet1!$C$2:$H$188,4,FALSE)</f>
        <v>10.151995728502731</v>
      </c>
      <c r="L342">
        <f>VLOOKUP(C342,[1]Sheet1!$C$2:$H$188,5,FALSE)</f>
        <v>9.3866000000000003E-17</v>
      </c>
      <c r="M342">
        <f>VLOOKUP(C342,[1]Sheet1!$C$2:$H$188,6,FALSE)</f>
        <v>16.027491688738397</v>
      </c>
    </row>
    <row r="343" spans="1:14" x14ac:dyDescent="0.2">
      <c r="A343" t="s">
        <v>20</v>
      </c>
      <c r="B343" t="str">
        <f>VLOOKUP(A343,[1]Sheet1!$A$2:$B$205,2,)</f>
        <v>Synechococcus sp.</v>
      </c>
      <c r="C343">
        <v>1</v>
      </c>
      <c r="D343" t="s">
        <v>13</v>
      </c>
      <c r="E343">
        <v>0.29654545500000001</v>
      </c>
      <c r="F343">
        <v>0.37690909099999997</v>
      </c>
      <c r="G343">
        <v>0.21290909099999999</v>
      </c>
      <c r="H343">
        <f>N343*100</f>
        <v>0</v>
      </c>
      <c r="J343">
        <f>VLOOKUP(C343,[1]Sheet1!$C$2:$H$188,3,)</f>
        <v>7.046999999999999E-11</v>
      </c>
      <c r="K343">
        <f>VLOOKUP(C343,[1]Sheet1!$C$2:$H$188,4,FALSE)</f>
        <v>10.151995728502731</v>
      </c>
      <c r="L343">
        <f>VLOOKUP(C343,[1]Sheet1!$C$2:$H$188,5,FALSE)</f>
        <v>9.3866000000000003E-17</v>
      </c>
      <c r="M343">
        <f>VLOOKUP(C343,[1]Sheet1!$C$2:$H$188,6,FALSE)</f>
        <v>16.027491688738397</v>
      </c>
    </row>
    <row r="344" spans="1:14" x14ac:dyDescent="0.2">
      <c r="A344" t="s">
        <v>20</v>
      </c>
      <c r="B344" t="str">
        <f>VLOOKUP(A344,[1]Sheet1!$A$2:$B$205,2,)</f>
        <v>Synechococcus sp.</v>
      </c>
      <c r="C344">
        <v>1</v>
      </c>
      <c r="D344" t="s">
        <v>14</v>
      </c>
      <c r="E344">
        <v>1.918727273</v>
      </c>
      <c r="F344">
        <v>2.6317272730000001</v>
      </c>
      <c r="G344">
        <v>0.27045454499999999</v>
      </c>
      <c r="H344">
        <f>N344*100</f>
        <v>240.60000000000002</v>
      </c>
      <c r="I344">
        <v>2749.363636</v>
      </c>
      <c r="J344">
        <f>VLOOKUP(C344,[1]Sheet1!$C$2:$H$188,3,)</f>
        <v>7.046999999999999E-11</v>
      </c>
      <c r="K344">
        <f>VLOOKUP(C344,[1]Sheet1!$C$2:$H$188,4,FALSE)</f>
        <v>10.151995728502731</v>
      </c>
      <c r="L344">
        <f>VLOOKUP(C344,[1]Sheet1!$C$2:$H$188,5,FALSE)</f>
        <v>9.3866000000000003E-17</v>
      </c>
      <c r="M344">
        <f>VLOOKUP(C344,[1]Sheet1!$C$2:$H$188,6,FALSE)</f>
        <v>16.027491688738397</v>
      </c>
      <c r="N344">
        <v>2.4060000000000001</v>
      </c>
    </row>
    <row r="345" spans="1:14" x14ac:dyDescent="0.2">
      <c r="A345" t="s">
        <v>20</v>
      </c>
      <c r="B345" t="str">
        <f>VLOOKUP(A345,[1]Sheet1!$A$2:$B$205,2,)</f>
        <v>Synechococcus sp.</v>
      </c>
      <c r="C345">
        <v>1</v>
      </c>
      <c r="D345" t="s">
        <v>15</v>
      </c>
      <c r="E345">
        <v>2.9060000000000001</v>
      </c>
      <c r="F345">
        <v>3.9239999999999999</v>
      </c>
      <c r="G345">
        <v>0.25900000000000001</v>
      </c>
      <c r="H345">
        <f>N345*100</f>
        <v>189.7</v>
      </c>
      <c r="I345">
        <v>2960</v>
      </c>
      <c r="J345">
        <f>VLOOKUP(C345,[1]Sheet1!$C$2:$H$188,3,)</f>
        <v>7.046999999999999E-11</v>
      </c>
      <c r="K345">
        <f>VLOOKUP(C345,[1]Sheet1!$C$2:$H$188,4,FALSE)</f>
        <v>10.151995728502731</v>
      </c>
      <c r="L345">
        <f>VLOOKUP(C345,[1]Sheet1!$C$2:$H$188,5,FALSE)</f>
        <v>9.3866000000000003E-17</v>
      </c>
      <c r="M345">
        <f>VLOOKUP(C345,[1]Sheet1!$C$2:$H$188,6,FALSE)</f>
        <v>16.027491688738397</v>
      </c>
      <c r="N345">
        <v>1.897</v>
      </c>
    </row>
    <row r="346" spans="1:14" x14ac:dyDescent="0.2">
      <c r="A346" t="s">
        <v>20</v>
      </c>
      <c r="B346" t="str">
        <f>VLOOKUP(A346,[1]Sheet1!$A$2:$B$205,2,)</f>
        <v>Synechococcus sp.</v>
      </c>
      <c r="C346">
        <v>2</v>
      </c>
      <c r="D346" t="s">
        <v>12</v>
      </c>
      <c r="E346">
        <v>0.622</v>
      </c>
      <c r="F346">
        <v>0.85199999999999998</v>
      </c>
      <c r="G346">
        <v>0.27</v>
      </c>
      <c r="H346">
        <f>N346*100</f>
        <v>159.1</v>
      </c>
      <c r="I346">
        <v>3421</v>
      </c>
      <c r="J346">
        <f>VLOOKUP(C346,[1]Sheet1!$C$2:$H$188,3,)</f>
        <v>5.0704700000000002E-9</v>
      </c>
      <c r="K346">
        <f>VLOOKUP(C346,[1]Sheet1!$C$2:$H$188,4,FALSE)</f>
        <v>8.2949517824919159</v>
      </c>
      <c r="L346">
        <f>VLOOKUP(C346,[1]Sheet1!$C$2:$H$188,5,FALSE)</f>
        <v>6.7542E-15</v>
      </c>
      <c r="M346">
        <f>VLOOKUP(C346,[1]Sheet1!$C$2:$H$188,6,FALSE)</f>
        <v>14.170426083527321</v>
      </c>
      <c r="N346">
        <v>1.591</v>
      </c>
    </row>
    <row r="347" spans="1:14" x14ac:dyDescent="0.2">
      <c r="A347" t="s">
        <v>20</v>
      </c>
      <c r="B347" t="str">
        <f>VLOOKUP(A347,[1]Sheet1!$A$2:$B$205,2,)</f>
        <v>Synechococcus sp.</v>
      </c>
      <c r="C347">
        <v>2</v>
      </c>
      <c r="D347" t="s">
        <v>13</v>
      </c>
      <c r="E347">
        <v>0.625</v>
      </c>
      <c r="F347">
        <v>0.96299999999999997</v>
      </c>
      <c r="G347">
        <v>0.35099999999999998</v>
      </c>
      <c r="H347">
        <f>N347*100</f>
        <v>92.9</v>
      </c>
      <c r="I347">
        <v>3805</v>
      </c>
      <c r="J347">
        <f>VLOOKUP(C347,[1]Sheet1!$C$2:$H$188,3,)</f>
        <v>5.0704700000000002E-9</v>
      </c>
      <c r="K347">
        <f>VLOOKUP(C347,[1]Sheet1!$C$2:$H$188,4,FALSE)</f>
        <v>8.2949517824919159</v>
      </c>
      <c r="L347">
        <f>VLOOKUP(C347,[1]Sheet1!$C$2:$H$188,5,FALSE)</f>
        <v>6.7542E-15</v>
      </c>
      <c r="M347">
        <f>VLOOKUP(C347,[1]Sheet1!$C$2:$H$188,6,FALSE)</f>
        <v>14.170426083527321</v>
      </c>
      <c r="N347">
        <v>0.92900000000000005</v>
      </c>
    </row>
    <row r="348" spans="1:14" x14ac:dyDescent="0.2">
      <c r="A348" t="s">
        <v>20</v>
      </c>
      <c r="B348" t="str">
        <f>VLOOKUP(A348,[1]Sheet1!$A$2:$B$205,2,)</f>
        <v>Synechococcus sp.</v>
      </c>
      <c r="C348">
        <v>2</v>
      </c>
      <c r="D348" t="s">
        <v>14</v>
      </c>
      <c r="E348">
        <v>3.5249999999999999</v>
      </c>
      <c r="F348">
        <v>6.532</v>
      </c>
      <c r="G348">
        <v>0.46</v>
      </c>
      <c r="H348">
        <f>N348*100</f>
        <v>232.79999999999998</v>
      </c>
      <c r="I348">
        <v>2717</v>
      </c>
      <c r="J348">
        <f>VLOOKUP(C348,[1]Sheet1!$C$2:$H$188,3,)</f>
        <v>5.0704700000000002E-9</v>
      </c>
      <c r="K348">
        <f>VLOOKUP(C348,[1]Sheet1!$C$2:$H$188,4,FALSE)</f>
        <v>8.2949517824919159</v>
      </c>
      <c r="L348">
        <f>VLOOKUP(C348,[1]Sheet1!$C$2:$H$188,5,FALSE)</f>
        <v>6.7542E-15</v>
      </c>
      <c r="M348">
        <f>VLOOKUP(C348,[1]Sheet1!$C$2:$H$188,6,FALSE)</f>
        <v>14.170426083527321</v>
      </c>
      <c r="N348">
        <v>2.3279999999999998</v>
      </c>
    </row>
    <row r="349" spans="1:14" x14ac:dyDescent="0.2">
      <c r="A349" t="s">
        <v>20</v>
      </c>
      <c r="B349" t="str">
        <f>VLOOKUP(A349,[1]Sheet1!$A$2:$B$205,2,)</f>
        <v>Synechococcus sp.</v>
      </c>
      <c r="C349">
        <v>2</v>
      </c>
      <c r="D349" t="s">
        <v>15</v>
      </c>
      <c r="E349">
        <v>2.94</v>
      </c>
      <c r="F349">
        <v>5.4160000000000004</v>
      </c>
      <c r="G349">
        <v>0.45700000000000002</v>
      </c>
      <c r="H349">
        <f>N349*100</f>
        <v>187.9</v>
      </c>
      <c r="I349">
        <v>2717</v>
      </c>
      <c r="J349">
        <f>VLOOKUP(C349,[1]Sheet1!$C$2:$H$188,3,)</f>
        <v>5.0704700000000002E-9</v>
      </c>
      <c r="K349">
        <f>VLOOKUP(C349,[1]Sheet1!$C$2:$H$188,4,FALSE)</f>
        <v>8.2949517824919159</v>
      </c>
      <c r="L349">
        <f>VLOOKUP(C349,[1]Sheet1!$C$2:$H$188,5,FALSE)</f>
        <v>6.7542E-15</v>
      </c>
      <c r="M349">
        <f>VLOOKUP(C349,[1]Sheet1!$C$2:$H$188,6,FALSE)</f>
        <v>14.170426083527321</v>
      </c>
      <c r="N349">
        <v>1.879</v>
      </c>
    </row>
    <row r="350" spans="1:14" x14ac:dyDescent="0.2">
      <c r="A350" t="s">
        <v>20</v>
      </c>
      <c r="B350" t="str">
        <f>VLOOKUP(A350,[1]Sheet1!$A$2:$B$205,2,)</f>
        <v>Synechococcus sp.</v>
      </c>
      <c r="C350">
        <v>3</v>
      </c>
      <c r="D350" t="s">
        <v>12</v>
      </c>
      <c r="E350">
        <v>0.68</v>
      </c>
      <c r="F350">
        <v>0.89300000000000002</v>
      </c>
      <c r="G350">
        <v>0.23799999999999999</v>
      </c>
      <c r="H350">
        <f>N350*100</f>
        <v>157.9</v>
      </c>
      <c r="I350">
        <v>3523</v>
      </c>
      <c r="J350">
        <f>VLOOKUP(C350,[1]Sheet1!$C$2:$H$188,3,)</f>
        <v>1.0070469999999999E-8</v>
      </c>
      <c r="K350">
        <f>VLOOKUP(C350,[1]Sheet1!$C$2:$H$188,4,FALSE)</f>
        <v>7.9969502599684077</v>
      </c>
      <c r="L350">
        <f>VLOOKUP(C350,[1]Sheet1!$C$2:$H$188,5,FALSE)</f>
        <v>1.3415E-14</v>
      </c>
      <c r="M350">
        <f>VLOOKUP(C350,[1]Sheet1!$C$2:$H$188,6,FALSE)</f>
        <v>13.872409322992041</v>
      </c>
      <c r="N350">
        <v>1.579</v>
      </c>
    </row>
    <row r="351" spans="1:14" x14ac:dyDescent="0.2">
      <c r="A351" t="s">
        <v>20</v>
      </c>
      <c r="B351" t="str">
        <f>VLOOKUP(A351,[1]Sheet1!$A$2:$B$205,2,)</f>
        <v>Synechococcus sp.</v>
      </c>
      <c r="C351">
        <v>3</v>
      </c>
      <c r="D351" t="s">
        <v>13</v>
      </c>
      <c r="E351">
        <v>0.68200000000000005</v>
      </c>
      <c r="F351">
        <v>1.036</v>
      </c>
      <c r="G351">
        <v>0.34200000000000003</v>
      </c>
      <c r="H351">
        <f>N351*100</f>
        <v>76.8</v>
      </c>
      <c r="I351">
        <v>3901</v>
      </c>
      <c r="J351">
        <f>VLOOKUP(C351,[1]Sheet1!$C$2:$H$188,3,)</f>
        <v>1.0070469999999999E-8</v>
      </c>
      <c r="K351">
        <f>VLOOKUP(C351,[1]Sheet1!$C$2:$H$188,4,FALSE)</f>
        <v>7.9969502599684077</v>
      </c>
      <c r="L351">
        <f>VLOOKUP(C351,[1]Sheet1!$C$2:$H$188,5,FALSE)</f>
        <v>1.3415E-14</v>
      </c>
      <c r="M351">
        <f>VLOOKUP(C351,[1]Sheet1!$C$2:$H$188,6,FALSE)</f>
        <v>13.872409322992041</v>
      </c>
      <c r="N351">
        <v>0.76800000000000002</v>
      </c>
    </row>
    <row r="352" spans="1:14" x14ac:dyDescent="0.2">
      <c r="A352" t="s">
        <v>20</v>
      </c>
      <c r="B352" t="str">
        <f>VLOOKUP(A352,[1]Sheet1!$A$2:$B$205,2,)</f>
        <v>Synechococcus sp.</v>
      </c>
      <c r="C352">
        <v>3</v>
      </c>
      <c r="D352" t="s">
        <v>14</v>
      </c>
      <c r="E352">
        <v>3.4790000000000001</v>
      </c>
      <c r="F352">
        <v>6.4379999999999997</v>
      </c>
      <c r="G352">
        <v>0.46</v>
      </c>
      <c r="H352">
        <f>N352*100</f>
        <v>251.9</v>
      </c>
      <c r="I352">
        <v>2512</v>
      </c>
      <c r="J352">
        <f>VLOOKUP(C352,[1]Sheet1!$C$2:$H$188,3,)</f>
        <v>1.0070469999999999E-8</v>
      </c>
      <c r="K352">
        <f>VLOOKUP(C352,[1]Sheet1!$C$2:$H$188,4,FALSE)</f>
        <v>7.9969502599684077</v>
      </c>
      <c r="L352">
        <f>VLOOKUP(C352,[1]Sheet1!$C$2:$H$188,5,FALSE)</f>
        <v>1.3415E-14</v>
      </c>
      <c r="M352">
        <f>VLOOKUP(C352,[1]Sheet1!$C$2:$H$188,6,FALSE)</f>
        <v>13.872409322992041</v>
      </c>
      <c r="N352">
        <v>2.5190000000000001</v>
      </c>
    </row>
    <row r="353" spans="1:14" x14ac:dyDescent="0.2">
      <c r="A353" t="s">
        <v>20</v>
      </c>
      <c r="B353" t="str">
        <f>VLOOKUP(A353,[1]Sheet1!$A$2:$B$205,2,)</f>
        <v>Synechococcus sp.</v>
      </c>
      <c r="C353">
        <v>3</v>
      </c>
      <c r="D353" t="s">
        <v>15</v>
      </c>
      <c r="E353">
        <v>2.9060000000000001</v>
      </c>
      <c r="F353">
        <v>5.3369999999999997</v>
      </c>
      <c r="G353">
        <v>0.45600000000000002</v>
      </c>
      <c r="H353">
        <f>N353*100</f>
        <v>204.99999999999997</v>
      </c>
      <c r="I353">
        <v>2461</v>
      </c>
      <c r="J353">
        <f>VLOOKUP(C353,[1]Sheet1!$C$2:$H$188,3,)</f>
        <v>1.0070469999999999E-8</v>
      </c>
      <c r="K353">
        <f>VLOOKUP(C353,[1]Sheet1!$C$2:$H$188,4,FALSE)</f>
        <v>7.9969502599684077</v>
      </c>
      <c r="L353">
        <f>VLOOKUP(C353,[1]Sheet1!$C$2:$H$188,5,FALSE)</f>
        <v>1.3415E-14</v>
      </c>
      <c r="M353">
        <f>VLOOKUP(C353,[1]Sheet1!$C$2:$H$188,6,FALSE)</f>
        <v>13.872409322992041</v>
      </c>
      <c r="N353">
        <v>2.0499999999999998</v>
      </c>
    </row>
    <row r="354" spans="1:14" x14ac:dyDescent="0.2">
      <c r="A354" t="s">
        <v>20</v>
      </c>
      <c r="B354" t="str">
        <f>VLOOKUP(A354,[1]Sheet1!$A$2:$B$205,2,)</f>
        <v>Synechococcus sp.</v>
      </c>
      <c r="C354">
        <v>4</v>
      </c>
      <c r="D354" t="s">
        <v>12</v>
      </c>
      <c r="E354">
        <v>0.64400000000000002</v>
      </c>
      <c r="F354">
        <v>0.85099999999999998</v>
      </c>
      <c r="G354">
        <v>0.24299999999999999</v>
      </c>
      <c r="H354">
        <f>N354*100</f>
        <v>176</v>
      </c>
      <c r="I354">
        <v>5482</v>
      </c>
      <c r="J354">
        <f>VLOOKUP(C354,[1]Sheet1!$C$2:$H$188,3,)</f>
        <v>2.0070470000000001E-8</v>
      </c>
      <c r="K354">
        <f>VLOOKUP(C354,[1]Sheet1!$C$2:$H$188,4,FALSE)</f>
        <v>7.6974424573074067</v>
      </c>
      <c r="L354">
        <f>VLOOKUP(C354,[1]Sheet1!$C$2:$H$188,5,FALSE)</f>
        <v>2.6738999999999998E-14</v>
      </c>
      <c r="M354">
        <f>VLOOKUP(C354,[1]Sheet1!$C$2:$H$188,6,FALSE)</f>
        <v>13.572854838757012</v>
      </c>
      <c r="N354">
        <v>1.76</v>
      </c>
    </row>
    <row r="355" spans="1:14" x14ac:dyDescent="0.2">
      <c r="A355" t="s">
        <v>20</v>
      </c>
      <c r="B355" t="str">
        <f>VLOOKUP(A355,[1]Sheet1!$A$2:$B$205,2,)</f>
        <v>Synechococcus sp.</v>
      </c>
      <c r="C355">
        <v>4</v>
      </c>
      <c r="D355" t="s">
        <v>13</v>
      </c>
      <c r="E355">
        <v>0.66</v>
      </c>
      <c r="F355">
        <v>1.1439999999999999</v>
      </c>
      <c r="G355">
        <v>0.42299999999999999</v>
      </c>
      <c r="H355">
        <f>N355*100</f>
        <v>52.7</v>
      </c>
      <c r="I355">
        <v>3651</v>
      </c>
      <c r="J355">
        <f>VLOOKUP(C355,[1]Sheet1!$C$2:$H$188,3,)</f>
        <v>2.0070470000000001E-8</v>
      </c>
      <c r="K355">
        <f>VLOOKUP(C355,[1]Sheet1!$C$2:$H$188,4,FALSE)</f>
        <v>7.6974424573074067</v>
      </c>
      <c r="L355">
        <f>VLOOKUP(C355,[1]Sheet1!$C$2:$H$188,5,FALSE)</f>
        <v>2.6738999999999998E-14</v>
      </c>
      <c r="M355">
        <f>VLOOKUP(C355,[1]Sheet1!$C$2:$H$188,6,FALSE)</f>
        <v>13.572854838757012</v>
      </c>
      <c r="N355">
        <v>0.52700000000000002</v>
      </c>
    </row>
    <row r="356" spans="1:14" x14ac:dyDescent="0.2">
      <c r="A356" t="s">
        <v>20</v>
      </c>
      <c r="B356" t="str">
        <f>VLOOKUP(A356,[1]Sheet1!$A$2:$B$205,2,)</f>
        <v>Synechococcus sp.</v>
      </c>
      <c r="C356">
        <v>4</v>
      </c>
      <c r="D356" t="s">
        <v>14</v>
      </c>
      <c r="E356">
        <v>3.5579999999999998</v>
      </c>
      <c r="F356">
        <v>6.4630000000000001</v>
      </c>
      <c r="G356">
        <v>0.45</v>
      </c>
      <c r="H356">
        <f>N356*100</f>
        <v>243.1</v>
      </c>
      <c r="I356">
        <v>2589</v>
      </c>
      <c r="J356">
        <f>VLOOKUP(C356,[1]Sheet1!$C$2:$H$188,3,)</f>
        <v>2.0070470000000001E-8</v>
      </c>
      <c r="K356">
        <f>VLOOKUP(C356,[1]Sheet1!$C$2:$H$188,4,FALSE)</f>
        <v>7.6974424573074067</v>
      </c>
      <c r="L356">
        <f>VLOOKUP(C356,[1]Sheet1!$C$2:$H$188,5,FALSE)</f>
        <v>2.6738999999999998E-14</v>
      </c>
      <c r="M356">
        <f>VLOOKUP(C356,[1]Sheet1!$C$2:$H$188,6,FALSE)</f>
        <v>13.572854838757012</v>
      </c>
      <c r="N356">
        <v>2.431</v>
      </c>
    </row>
    <row r="357" spans="1:14" x14ac:dyDescent="0.2">
      <c r="A357" t="s">
        <v>20</v>
      </c>
      <c r="B357" t="str">
        <f>VLOOKUP(A357,[1]Sheet1!$A$2:$B$205,2,)</f>
        <v>Synechococcus sp.</v>
      </c>
      <c r="C357">
        <v>4</v>
      </c>
      <c r="D357" t="s">
        <v>15</v>
      </c>
      <c r="E357">
        <v>2.9620000000000002</v>
      </c>
      <c r="F357">
        <v>5.3659999999999997</v>
      </c>
      <c r="G357">
        <v>0.44800000000000001</v>
      </c>
      <c r="H357">
        <f>N357*100</f>
        <v>195.70000000000002</v>
      </c>
      <c r="I357">
        <v>2589</v>
      </c>
      <c r="J357">
        <f>VLOOKUP(C357,[1]Sheet1!$C$2:$H$188,3,)</f>
        <v>2.0070470000000001E-8</v>
      </c>
      <c r="K357">
        <f>VLOOKUP(C357,[1]Sheet1!$C$2:$H$188,4,FALSE)</f>
        <v>7.6974424573074067</v>
      </c>
      <c r="L357">
        <f>VLOOKUP(C357,[1]Sheet1!$C$2:$H$188,5,FALSE)</f>
        <v>2.6738999999999998E-14</v>
      </c>
      <c r="M357">
        <f>VLOOKUP(C357,[1]Sheet1!$C$2:$H$188,6,FALSE)</f>
        <v>13.572854838757012</v>
      </c>
      <c r="N357">
        <v>1.9570000000000001</v>
      </c>
    </row>
    <row r="358" spans="1:14" x14ac:dyDescent="0.2">
      <c r="A358" t="s">
        <v>20</v>
      </c>
      <c r="B358" t="str">
        <f>VLOOKUP(A358,[1]Sheet1!$A$2:$B$205,2,)</f>
        <v>Synechococcus sp.</v>
      </c>
      <c r="C358">
        <v>5</v>
      </c>
      <c r="D358" t="s">
        <v>12</v>
      </c>
      <c r="E358">
        <v>0.35099999999999998</v>
      </c>
      <c r="F358">
        <v>0.51200000000000001</v>
      </c>
      <c r="G358">
        <v>0.313</v>
      </c>
      <c r="H358">
        <f>N358*100</f>
        <v>117.6</v>
      </c>
      <c r="I358">
        <v>4003</v>
      </c>
      <c r="J358">
        <f>VLOOKUP(C358,[1]Sheet1!$C$2:$H$188,3,)</f>
        <v>3.0070470000000002E-8</v>
      </c>
      <c r="K358">
        <f>VLOOKUP(C358,[1]Sheet1!$C$2:$H$188,4,FALSE)</f>
        <v>7.5218597838445671</v>
      </c>
      <c r="L358">
        <f>VLOOKUP(C358,[1]Sheet1!$C$2:$H$188,5,FALSE)</f>
        <v>4.0066000000000001E-14</v>
      </c>
      <c r="M358">
        <f>VLOOKUP(C358,[1]Sheet1!$C$2:$H$188,6,FALSE)</f>
        <v>13.397224013310762</v>
      </c>
      <c r="N358">
        <v>1.1759999999999999</v>
      </c>
    </row>
    <row r="359" spans="1:14" x14ac:dyDescent="0.2">
      <c r="A359" t="s">
        <v>20</v>
      </c>
      <c r="B359" t="str">
        <f>VLOOKUP(A359,[1]Sheet1!$A$2:$B$205,2,)</f>
        <v>Synechococcus sp.</v>
      </c>
      <c r="C359">
        <v>5</v>
      </c>
      <c r="D359" t="s">
        <v>13</v>
      </c>
      <c r="E359">
        <v>0.34200000000000003</v>
      </c>
      <c r="F359">
        <v>0.51800000000000002</v>
      </c>
      <c r="G359">
        <v>0.34100000000000003</v>
      </c>
      <c r="H359">
        <f>N359*100</f>
        <v>106.69999999999999</v>
      </c>
      <c r="I359">
        <v>3229</v>
      </c>
      <c r="J359">
        <f>VLOOKUP(C359,[1]Sheet1!$C$2:$H$188,3,)</f>
        <v>3.0070470000000002E-8</v>
      </c>
      <c r="K359">
        <f>VLOOKUP(C359,[1]Sheet1!$C$2:$H$188,4,FALSE)</f>
        <v>7.5218597838445671</v>
      </c>
      <c r="L359">
        <f>VLOOKUP(C359,[1]Sheet1!$C$2:$H$188,5,FALSE)</f>
        <v>4.0066000000000001E-14</v>
      </c>
      <c r="M359">
        <f>VLOOKUP(C359,[1]Sheet1!$C$2:$H$188,6,FALSE)</f>
        <v>13.397224013310762</v>
      </c>
      <c r="N359">
        <v>1.0669999999999999</v>
      </c>
    </row>
    <row r="360" spans="1:14" x14ac:dyDescent="0.2">
      <c r="A360" t="s">
        <v>20</v>
      </c>
      <c r="B360" t="str">
        <f>VLOOKUP(A360,[1]Sheet1!$A$2:$B$205,2,)</f>
        <v>Synechococcus sp.</v>
      </c>
      <c r="C360">
        <v>5</v>
      </c>
      <c r="D360" t="s">
        <v>14</v>
      </c>
      <c r="E360">
        <v>2.234</v>
      </c>
      <c r="F360">
        <v>3.944</v>
      </c>
      <c r="G360">
        <v>0.433</v>
      </c>
      <c r="H360">
        <f>N360*100</f>
        <v>256.10000000000002</v>
      </c>
      <c r="I360">
        <v>2000</v>
      </c>
      <c r="J360">
        <f>VLOOKUP(C360,[1]Sheet1!$C$2:$H$188,3,)</f>
        <v>3.0070470000000002E-8</v>
      </c>
      <c r="K360">
        <f>VLOOKUP(C360,[1]Sheet1!$C$2:$H$188,4,FALSE)</f>
        <v>7.5218597838445671</v>
      </c>
      <c r="L360">
        <f>VLOOKUP(C360,[1]Sheet1!$C$2:$H$188,5,FALSE)</f>
        <v>4.0066000000000001E-14</v>
      </c>
      <c r="M360">
        <f>VLOOKUP(C360,[1]Sheet1!$C$2:$H$188,6,FALSE)</f>
        <v>13.397224013310762</v>
      </c>
      <c r="N360">
        <v>2.5609999999999999</v>
      </c>
    </row>
    <row r="361" spans="1:14" x14ac:dyDescent="0.2">
      <c r="A361" t="s">
        <v>20</v>
      </c>
      <c r="B361" t="str">
        <f>VLOOKUP(A361,[1]Sheet1!$A$2:$B$205,2,)</f>
        <v>Synechococcus sp.</v>
      </c>
      <c r="C361">
        <v>5</v>
      </c>
      <c r="D361" t="s">
        <v>15</v>
      </c>
      <c r="E361">
        <v>1.851</v>
      </c>
      <c r="F361">
        <v>3.266</v>
      </c>
      <c r="G361">
        <v>0.433</v>
      </c>
      <c r="H361">
        <f>N361*100</f>
        <v>209.39999999999998</v>
      </c>
      <c r="I361">
        <v>2192</v>
      </c>
      <c r="J361">
        <f>VLOOKUP(C361,[1]Sheet1!$C$2:$H$188,3,)</f>
        <v>3.0070470000000002E-8</v>
      </c>
      <c r="K361">
        <f>VLOOKUP(C361,[1]Sheet1!$C$2:$H$188,4,FALSE)</f>
        <v>7.5218597838445671</v>
      </c>
      <c r="L361">
        <f>VLOOKUP(C361,[1]Sheet1!$C$2:$H$188,5,FALSE)</f>
        <v>4.0066000000000001E-14</v>
      </c>
      <c r="M361">
        <f>VLOOKUP(C361,[1]Sheet1!$C$2:$H$188,6,FALSE)</f>
        <v>13.397224013310762</v>
      </c>
      <c r="N361">
        <v>2.0939999999999999</v>
      </c>
    </row>
    <row r="362" spans="1:14" x14ac:dyDescent="0.2">
      <c r="A362" t="s">
        <v>20</v>
      </c>
      <c r="B362" t="str">
        <f>VLOOKUP(A362,[1]Sheet1!$A$2:$B$205,2,)</f>
        <v>Synechococcus sp.</v>
      </c>
      <c r="C362">
        <v>6</v>
      </c>
      <c r="D362" t="s">
        <v>12</v>
      </c>
      <c r="E362">
        <v>0.56899999999999995</v>
      </c>
      <c r="F362">
        <v>0.78800000000000003</v>
      </c>
      <c r="G362">
        <v>0.27800000000000002</v>
      </c>
      <c r="H362">
        <f>N362*100</f>
        <v>125.6</v>
      </c>
      <c r="I362">
        <v>5347</v>
      </c>
      <c r="J362">
        <f>VLOOKUP(C362,[1]Sheet1!$C$2:$H$188,3,)</f>
        <v>5.0070470000000002E-8</v>
      </c>
      <c r="K362">
        <f>VLOOKUP(C362,[1]Sheet1!$C$2:$H$188,4,FALSE)</f>
        <v>7.3004183319594196</v>
      </c>
      <c r="L362">
        <f>VLOOKUP(C362,[1]Sheet1!$C$2:$H$188,5,FALSE)</f>
        <v>6.6728000000000004E-14</v>
      </c>
      <c r="M362">
        <f>VLOOKUP(C362,[1]Sheet1!$C$2:$H$188,6,FALSE)</f>
        <v>13.175691891813106</v>
      </c>
      <c r="N362">
        <v>1.256</v>
      </c>
    </row>
    <row r="363" spans="1:14" x14ac:dyDescent="0.2">
      <c r="A363" t="s">
        <v>20</v>
      </c>
      <c r="B363" t="str">
        <f>VLOOKUP(A363,[1]Sheet1!$A$2:$B$205,2,)</f>
        <v>Synechococcus sp.</v>
      </c>
      <c r="C363">
        <v>6</v>
      </c>
      <c r="D363" t="s">
        <v>13</v>
      </c>
      <c r="E363">
        <v>0.56100000000000005</v>
      </c>
      <c r="F363">
        <v>0.80300000000000005</v>
      </c>
      <c r="G363">
        <v>0.30099999999999999</v>
      </c>
      <c r="H363">
        <f>N363*100</f>
        <v>114.39999999999999</v>
      </c>
      <c r="I363">
        <v>4208</v>
      </c>
      <c r="J363">
        <f>VLOOKUP(C363,[1]Sheet1!$C$2:$H$188,3,)</f>
        <v>5.0070470000000002E-8</v>
      </c>
      <c r="K363">
        <f>VLOOKUP(C363,[1]Sheet1!$C$2:$H$188,4,FALSE)</f>
        <v>7.3004183319594196</v>
      </c>
      <c r="L363">
        <f>VLOOKUP(C363,[1]Sheet1!$C$2:$H$188,5,FALSE)</f>
        <v>6.6728000000000004E-14</v>
      </c>
      <c r="M363">
        <f>VLOOKUP(C363,[1]Sheet1!$C$2:$H$188,6,FALSE)</f>
        <v>13.175691891813106</v>
      </c>
      <c r="N363">
        <v>1.1439999999999999</v>
      </c>
    </row>
    <row r="364" spans="1:14" x14ac:dyDescent="0.2">
      <c r="A364" t="s">
        <v>20</v>
      </c>
      <c r="B364" t="str">
        <f>VLOOKUP(A364,[1]Sheet1!$A$2:$B$205,2,)</f>
        <v>Synechococcus sp.</v>
      </c>
      <c r="C364">
        <v>6</v>
      </c>
      <c r="D364" t="s">
        <v>14</v>
      </c>
      <c r="E364">
        <v>3.141</v>
      </c>
      <c r="F364">
        <v>5.3449999999999998</v>
      </c>
      <c r="G364">
        <v>0.41199999999999998</v>
      </c>
      <c r="H364">
        <f>N364*100</f>
        <v>246.4</v>
      </c>
      <c r="I364">
        <v>2512</v>
      </c>
      <c r="J364">
        <f>VLOOKUP(C364,[1]Sheet1!$C$2:$H$188,3,)</f>
        <v>5.0070470000000002E-8</v>
      </c>
      <c r="K364">
        <f>VLOOKUP(C364,[1]Sheet1!$C$2:$H$188,4,FALSE)</f>
        <v>7.3004183319594196</v>
      </c>
      <c r="L364">
        <f>VLOOKUP(C364,[1]Sheet1!$C$2:$H$188,5,FALSE)</f>
        <v>6.6728000000000004E-14</v>
      </c>
      <c r="M364">
        <f>VLOOKUP(C364,[1]Sheet1!$C$2:$H$188,6,FALSE)</f>
        <v>13.175691891813106</v>
      </c>
      <c r="N364">
        <v>2.464</v>
      </c>
    </row>
    <row r="365" spans="1:14" x14ac:dyDescent="0.2">
      <c r="A365" t="s">
        <v>20</v>
      </c>
      <c r="B365" t="str">
        <f>VLOOKUP(A365,[1]Sheet1!$A$2:$B$205,2,)</f>
        <v>Synechococcus sp.</v>
      </c>
      <c r="C365">
        <v>6</v>
      </c>
      <c r="D365" t="s">
        <v>15</v>
      </c>
      <c r="E365">
        <v>2.6230000000000002</v>
      </c>
      <c r="F365">
        <v>4.444</v>
      </c>
      <c r="G365">
        <v>0.41</v>
      </c>
      <c r="H365">
        <f>N365*100</f>
        <v>196.2</v>
      </c>
      <c r="I365">
        <v>2512</v>
      </c>
      <c r="J365">
        <f>VLOOKUP(C365,[1]Sheet1!$C$2:$H$188,3,)</f>
        <v>5.0070470000000002E-8</v>
      </c>
      <c r="K365">
        <f>VLOOKUP(C365,[1]Sheet1!$C$2:$H$188,4,FALSE)</f>
        <v>7.3004183319594196</v>
      </c>
      <c r="L365">
        <f>VLOOKUP(C365,[1]Sheet1!$C$2:$H$188,5,FALSE)</f>
        <v>6.6728000000000004E-14</v>
      </c>
      <c r="M365">
        <f>VLOOKUP(C365,[1]Sheet1!$C$2:$H$188,6,FALSE)</f>
        <v>13.175691891813106</v>
      </c>
      <c r="N365">
        <v>1.962</v>
      </c>
    </row>
    <row r="366" spans="1:14" x14ac:dyDescent="0.2">
      <c r="A366" t="s">
        <v>20</v>
      </c>
      <c r="B366" t="str">
        <f>VLOOKUP(A366,[1]Sheet1!$A$2:$B$205,2,)</f>
        <v>Synechococcus sp.</v>
      </c>
      <c r="C366">
        <v>7</v>
      </c>
      <c r="D366" t="s">
        <v>12</v>
      </c>
      <c r="E366">
        <v>0.56799999999999995</v>
      </c>
      <c r="F366">
        <v>0.72699999999999998</v>
      </c>
      <c r="G366">
        <v>0.219</v>
      </c>
      <c r="H366">
        <f>N366*100</f>
        <v>163.39999999999998</v>
      </c>
      <c r="I366">
        <v>4810</v>
      </c>
      <c r="J366">
        <f>VLOOKUP(C366,[1]Sheet1!$C$2:$H$188,3,)</f>
        <v>7.0070470000000002E-8</v>
      </c>
      <c r="K366">
        <f>VLOOKUP(C366,[1]Sheet1!$C$2:$H$188,4,FALSE)</f>
        <v>7.1544649694520226</v>
      </c>
      <c r="L366">
        <f>VLOOKUP(C366,[1]Sheet1!$C$2:$H$188,5,FALSE)</f>
        <v>9.3399999999999998E-14</v>
      </c>
      <c r="M366">
        <f>VLOOKUP(C366,[1]Sheet1!$C$2:$H$188,6,FALSE)</f>
        <v>13.029653123769906</v>
      </c>
      <c r="N366">
        <v>1.6339999999999999</v>
      </c>
    </row>
    <row r="367" spans="1:14" x14ac:dyDescent="0.2">
      <c r="A367" t="s">
        <v>20</v>
      </c>
      <c r="B367" t="str">
        <f>VLOOKUP(A367,[1]Sheet1!$A$2:$B$205,2,)</f>
        <v>Synechococcus sp.</v>
      </c>
      <c r="C367">
        <v>7</v>
      </c>
      <c r="D367" t="s">
        <v>13</v>
      </c>
      <c r="E367">
        <v>0.55700000000000005</v>
      </c>
      <c r="F367">
        <v>0.79300000000000004</v>
      </c>
      <c r="G367">
        <v>0.29799999999999999</v>
      </c>
      <c r="H367">
        <f>N367*100</f>
        <v>80.5</v>
      </c>
      <c r="I367">
        <v>5290</v>
      </c>
      <c r="J367">
        <f>VLOOKUP(C367,[1]Sheet1!$C$2:$H$188,3,)</f>
        <v>7.0070470000000002E-8</v>
      </c>
      <c r="K367">
        <f>VLOOKUP(C367,[1]Sheet1!$C$2:$H$188,4,FALSE)</f>
        <v>7.1544649694520226</v>
      </c>
      <c r="L367">
        <f>VLOOKUP(C367,[1]Sheet1!$C$2:$H$188,5,FALSE)</f>
        <v>9.3399999999999998E-14</v>
      </c>
      <c r="M367">
        <f>VLOOKUP(C367,[1]Sheet1!$C$2:$H$188,6,FALSE)</f>
        <v>13.029653123769906</v>
      </c>
      <c r="N367">
        <v>0.80500000000000005</v>
      </c>
    </row>
    <row r="368" spans="1:14" x14ac:dyDescent="0.2">
      <c r="A368" t="s">
        <v>20</v>
      </c>
      <c r="B368" t="str">
        <f>VLOOKUP(A368,[1]Sheet1!$A$2:$B$205,2,)</f>
        <v>Synechococcus sp.</v>
      </c>
      <c r="C368">
        <v>7</v>
      </c>
      <c r="D368" t="s">
        <v>14</v>
      </c>
      <c r="E368">
        <v>2.827</v>
      </c>
      <c r="F368">
        <v>4.3940000000000001</v>
      </c>
      <c r="G368">
        <v>0.35699999999999998</v>
      </c>
      <c r="H368">
        <f>N368*100</f>
        <v>260.40000000000003</v>
      </c>
      <c r="I368">
        <v>2320</v>
      </c>
      <c r="J368">
        <f>VLOOKUP(C368,[1]Sheet1!$C$2:$H$188,3,)</f>
        <v>7.0070470000000002E-8</v>
      </c>
      <c r="K368">
        <f>VLOOKUP(C368,[1]Sheet1!$C$2:$H$188,4,FALSE)</f>
        <v>7.1544649694520226</v>
      </c>
      <c r="L368">
        <f>VLOOKUP(C368,[1]Sheet1!$C$2:$H$188,5,FALSE)</f>
        <v>9.3399999999999998E-14</v>
      </c>
      <c r="M368">
        <f>VLOOKUP(C368,[1]Sheet1!$C$2:$H$188,6,FALSE)</f>
        <v>13.029653123769906</v>
      </c>
      <c r="N368">
        <v>2.6040000000000001</v>
      </c>
    </row>
    <row r="369" spans="1:14" x14ac:dyDescent="0.2">
      <c r="A369" t="s">
        <v>20</v>
      </c>
      <c r="B369" t="str">
        <f>VLOOKUP(A369,[1]Sheet1!$A$2:$B$205,2,)</f>
        <v>Synechococcus sp.</v>
      </c>
      <c r="C369">
        <v>7</v>
      </c>
      <c r="D369" t="s">
        <v>15</v>
      </c>
      <c r="E369">
        <v>2.3610000000000002</v>
      </c>
      <c r="F369">
        <v>3.645</v>
      </c>
      <c r="G369">
        <v>0.35199999999999998</v>
      </c>
      <c r="H369">
        <f>N369*100</f>
        <v>210.5</v>
      </c>
      <c r="I369">
        <v>2320</v>
      </c>
      <c r="J369">
        <f>VLOOKUP(C369,[1]Sheet1!$C$2:$H$188,3,)</f>
        <v>7.0070470000000002E-8</v>
      </c>
      <c r="K369">
        <f>VLOOKUP(C369,[1]Sheet1!$C$2:$H$188,4,FALSE)</f>
        <v>7.1544649694520226</v>
      </c>
      <c r="L369">
        <f>VLOOKUP(C369,[1]Sheet1!$C$2:$H$188,5,FALSE)</f>
        <v>9.3399999999999998E-14</v>
      </c>
      <c r="M369">
        <f>VLOOKUP(C369,[1]Sheet1!$C$2:$H$188,6,FALSE)</f>
        <v>13.029653123769906</v>
      </c>
      <c r="N369">
        <v>2.105</v>
      </c>
    </row>
    <row r="370" spans="1:14" x14ac:dyDescent="0.2">
      <c r="A370" t="s">
        <v>20</v>
      </c>
      <c r="B370" t="str">
        <f>VLOOKUP(A370,[1]Sheet1!$A$2:$B$205,2,)</f>
        <v>Synechococcus sp.</v>
      </c>
      <c r="C370">
        <v>8</v>
      </c>
      <c r="D370" t="s">
        <v>12</v>
      </c>
      <c r="E370">
        <v>0.52500000000000002</v>
      </c>
      <c r="F370">
        <v>0.70299999999999996</v>
      </c>
      <c r="G370">
        <v>0.253</v>
      </c>
      <c r="H370">
        <f>N370*100</f>
        <v>163.69999999999999</v>
      </c>
      <c r="I370">
        <v>4650</v>
      </c>
      <c r="J370">
        <f>VLOOKUP(C370,[1]Sheet1!$C$2:$H$188,3,)</f>
        <v>1.0007047000000001E-7</v>
      </c>
      <c r="K370">
        <f>VLOOKUP(C370,[1]Sheet1!$C$2:$H$188,4,FALSE)</f>
        <v>6.9996940604637423</v>
      </c>
      <c r="L370">
        <f>VLOOKUP(C370,[1]Sheet1!$C$2:$H$188,5,FALSE)</f>
        <v>1.3342999999999999E-13</v>
      </c>
      <c r="M370">
        <f>VLOOKUP(C370,[1]Sheet1!$C$2:$H$188,6,FALSE)</f>
        <v>12.874746513975202</v>
      </c>
      <c r="N370">
        <v>1.637</v>
      </c>
    </row>
    <row r="371" spans="1:14" x14ac:dyDescent="0.2">
      <c r="A371" t="s">
        <v>20</v>
      </c>
      <c r="B371" t="str">
        <f>VLOOKUP(A371,[1]Sheet1!$A$2:$B$205,2,)</f>
        <v>Synechococcus sp.</v>
      </c>
      <c r="C371">
        <v>8</v>
      </c>
      <c r="D371" t="s">
        <v>13</v>
      </c>
      <c r="E371">
        <v>0.53300000000000003</v>
      </c>
      <c r="F371">
        <v>0.80800000000000005</v>
      </c>
      <c r="G371">
        <v>0.34100000000000003</v>
      </c>
      <c r="H371">
        <f>N371*100</f>
        <v>79.800000000000011</v>
      </c>
      <c r="I371">
        <v>3805</v>
      </c>
      <c r="J371">
        <f>VLOOKUP(C371,[1]Sheet1!$C$2:$H$188,3,)</f>
        <v>1.0007047000000001E-7</v>
      </c>
      <c r="K371">
        <f>VLOOKUP(C371,[1]Sheet1!$C$2:$H$188,4,FALSE)</f>
        <v>6.9996940604637423</v>
      </c>
      <c r="L371">
        <f>VLOOKUP(C371,[1]Sheet1!$C$2:$H$188,5,FALSE)</f>
        <v>1.3342999999999999E-13</v>
      </c>
      <c r="M371">
        <f>VLOOKUP(C371,[1]Sheet1!$C$2:$H$188,6,FALSE)</f>
        <v>12.874746513975202</v>
      </c>
      <c r="N371">
        <v>0.79800000000000004</v>
      </c>
    </row>
    <row r="372" spans="1:14" x14ac:dyDescent="0.2">
      <c r="A372" t="s">
        <v>20</v>
      </c>
      <c r="B372" t="str">
        <f>VLOOKUP(A372,[1]Sheet1!$A$2:$B$205,2,)</f>
        <v>Synechococcus sp.</v>
      </c>
      <c r="C372">
        <v>8</v>
      </c>
      <c r="D372" t="s">
        <v>14</v>
      </c>
      <c r="E372">
        <v>2.8719999999999999</v>
      </c>
      <c r="F372">
        <v>5.1950000000000003</v>
      </c>
      <c r="G372">
        <v>0.44700000000000001</v>
      </c>
      <c r="H372">
        <f>N372*100</f>
        <v>233.8</v>
      </c>
      <c r="I372">
        <v>2563</v>
      </c>
      <c r="J372">
        <f>VLOOKUP(C372,[1]Sheet1!$C$2:$H$188,3,)</f>
        <v>1.0007047000000001E-7</v>
      </c>
      <c r="K372">
        <f>VLOOKUP(C372,[1]Sheet1!$C$2:$H$188,4,FALSE)</f>
        <v>6.9996940604637423</v>
      </c>
      <c r="L372">
        <f>VLOOKUP(C372,[1]Sheet1!$C$2:$H$188,5,FALSE)</f>
        <v>1.3342999999999999E-13</v>
      </c>
      <c r="M372">
        <f>VLOOKUP(C372,[1]Sheet1!$C$2:$H$188,6,FALSE)</f>
        <v>12.874746513975202</v>
      </c>
      <c r="N372">
        <v>2.3380000000000001</v>
      </c>
    </row>
    <row r="373" spans="1:14" x14ac:dyDescent="0.2">
      <c r="A373" t="s">
        <v>20</v>
      </c>
      <c r="B373" t="str">
        <f>VLOOKUP(A373,[1]Sheet1!$A$2:$B$205,2,)</f>
        <v>Synechococcus sp.</v>
      </c>
      <c r="C373">
        <v>8</v>
      </c>
      <c r="D373" t="s">
        <v>15</v>
      </c>
      <c r="E373">
        <v>2.4169999999999998</v>
      </c>
      <c r="F373">
        <v>4.3090000000000002</v>
      </c>
      <c r="G373">
        <v>0.439</v>
      </c>
      <c r="H373">
        <f>N373*100</f>
        <v>190.39999999999998</v>
      </c>
      <c r="I373">
        <v>2512</v>
      </c>
      <c r="J373">
        <f>VLOOKUP(C373,[1]Sheet1!$C$2:$H$188,3,)</f>
        <v>1.0007047000000001E-7</v>
      </c>
      <c r="K373">
        <f>VLOOKUP(C373,[1]Sheet1!$C$2:$H$188,4,FALSE)</f>
        <v>6.9996940604637423</v>
      </c>
      <c r="L373">
        <f>VLOOKUP(C373,[1]Sheet1!$C$2:$H$188,5,FALSE)</f>
        <v>1.3342999999999999E-13</v>
      </c>
      <c r="M373">
        <f>VLOOKUP(C373,[1]Sheet1!$C$2:$H$188,6,FALSE)</f>
        <v>12.874746513975202</v>
      </c>
      <c r="N373">
        <v>1.9039999999999999</v>
      </c>
    </row>
    <row r="374" spans="1:14" x14ac:dyDescent="0.2">
      <c r="A374" t="s">
        <v>20</v>
      </c>
      <c r="B374" t="str">
        <f>VLOOKUP(A374,[1]Sheet1!$A$2:$B$205,2,)</f>
        <v>Synechococcus sp.</v>
      </c>
      <c r="C374">
        <v>9</v>
      </c>
      <c r="D374" t="s">
        <v>12</v>
      </c>
      <c r="E374">
        <v>0.49</v>
      </c>
      <c r="F374">
        <v>0.72399999999999998</v>
      </c>
      <c r="G374">
        <v>0.32400000000000001</v>
      </c>
      <c r="H374">
        <f>N374*100</f>
        <v>93.4</v>
      </c>
      <c r="I374">
        <v>4502</v>
      </c>
      <c r="J374">
        <f>VLOOKUP(C374,[1]Sheet1!$C$2:$H$188,3,)</f>
        <v>1.5007047000000003E-7</v>
      </c>
      <c r="K374">
        <f>VLOOKUP(C374,[1]Sheet1!$C$2:$H$188,4,FALSE)</f>
        <v>6.8237047573087253</v>
      </c>
      <c r="L374">
        <f>VLOOKUP(C374,[1]Sheet1!$C$2:$H$188,5,FALSE)</f>
        <v>2.002E-13</v>
      </c>
      <c r="M374">
        <f>VLOOKUP(C374,[1]Sheet1!$C$2:$H$188,6,FALSE)</f>
        <v>12.6985359268567</v>
      </c>
      <c r="N374">
        <v>0.93400000000000005</v>
      </c>
    </row>
    <row r="375" spans="1:14" x14ac:dyDescent="0.2">
      <c r="A375" t="s">
        <v>20</v>
      </c>
      <c r="B375" t="str">
        <f>VLOOKUP(A375,[1]Sheet1!$A$2:$B$205,2,)</f>
        <v>Synechococcus sp.</v>
      </c>
      <c r="C375">
        <v>9</v>
      </c>
      <c r="D375" t="s">
        <v>13</v>
      </c>
      <c r="E375">
        <v>0.48799999999999999</v>
      </c>
      <c r="F375">
        <v>0.75900000000000001</v>
      </c>
      <c r="G375">
        <v>0.35699999999999998</v>
      </c>
      <c r="H375">
        <f>N375*100</f>
        <v>76.599999999999994</v>
      </c>
      <c r="I375">
        <v>3843</v>
      </c>
      <c r="J375">
        <f>VLOOKUP(C375,[1]Sheet1!$C$2:$H$188,3,)</f>
        <v>1.5007047000000003E-7</v>
      </c>
      <c r="K375">
        <f>VLOOKUP(C375,[1]Sheet1!$C$2:$H$188,4,FALSE)</f>
        <v>6.8237047573087253</v>
      </c>
      <c r="L375">
        <f>VLOOKUP(C375,[1]Sheet1!$C$2:$H$188,5,FALSE)</f>
        <v>2.002E-13</v>
      </c>
      <c r="M375">
        <f>VLOOKUP(C375,[1]Sheet1!$C$2:$H$188,6,FALSE)</f>
        <v>12.6985359268567</v>
      </c>
      <c r="N375">
        <v>0.76600000000000001</v>
      </c>
    </row>
    <row r="376" spans="1:14" x14ac:dyDescent="0.2">
      <c r="A376" t="s">
        <v>20</v>
      </c>
      <c r="B376" t="str">
        <f>VLOOKUP(A376,[1]Sheet1!$A$2:$B$205,2,)</f>
        <v>Synechococcus sp.</v>
      </c>
      <c r="C376">
        <v>9</v>
      </c>
      <c r="D376" t="s">
        <v>14</v>
      </c>
      <c r="E376">
        <v>2.722</v>
      </c>
      <c r="F376">
        <v>4.8920000000000003</v>
      </c>
      <c r="G376">
        <v>0.44400000000000001</v>
      </c>
      <c r="H376">
        <f>N376*100</f>
        <v>233.4</v>
      </c>
      <c r="I376">
        <v>2563</v>
      </c>
      <c r="J376">
        <f>VLOOKUP(C376,[1]Sheet1!$C$2:$H$188,3,)</f>
        <v>1.5007047000000003E-7</v>
      </c>
      <c r="K376">
        <f>VLOOKUP(C376,[1]Sheet1!$C$2:$H$188,4,FALSE)</f>
        <v>6.8237047573087253</v>
      </c>
      <c r="L376">
        <f>VLOOKUP(C376,[1]Sheet1!$C$2:$H$188,5,FALSE)</f>
        <v>2.002E-13</v>
      </c>
      <c r="M376">
        <f>VLOOKUP(C376,[1]Sheet1!$C$2:$H$188,6,FALSE)</f>
        <v>12.6985359268567</v>
      </c>
      <c r="N376">
        <v>2.3340000000000001</v>
      </c>
    </row>
    <row r="377" spans="1:14" x14ac:dyDescent="0.2">
      <c r="A377" t="s">
        <v>20</v>
      </c>
      <c r="B377" t="str">
        <f>VLOOKUP(A377,[1]Sheet1!$A$2:$B$205,2,)</f>
        <v>Synechococcus sp.</v>
      </c>
      <c r="C377">
        <v>9</v>
      </c>
      <c r="D377" t="s">
        <v>15</v>
      </c>
      <c r="E377">
        <v>2.2490000000000001</v>
      </c>
      <c r="F377">
        <v>4.0620000000000003</v>
      </c>
      <c r="G377">
        <v>0.44600000000000001</v>
      </c>
      <c r="H377">
        <f>N377*100</f>
        <v>192.79999999999998</v>
      </c>
      <c r="I377">
        <v>2512</v>
      </c>
      <c r="J377">
        <f>VLOOKUP(C377,[1]Sheet1!$C$2:$H$188,3,)</f>
        <v>1.5007047000000003E-7</v>
      </c>
      <c r="K377">
        <f>VLOOKUP(C377,[1]Sheet1!$C$2:$H$188,4,FALSE)</f>
        <v>6.8237047573087253</v>
      </c>
      <c r="L377">
        <f>VLOOKUP(C377,[1]Sheet1!$C$2:$H$188,5,FALSE)</f>
        <v>2.002E-13</v>
      </c>
      <c r="M377">
        <f>VLOOKUP(C377,[1]Sheet1!$C$2:$H$188,6,FALSE)</f>
        <v>12.6985359268567</v>
      </c>
      <c r="N377">
        <v>1.9279999999999999</v>
      </c>
    </row>
    <row r="378" spans="1:14" x14ac:dyDescent="0.2">
      <c r="A378" t="s">
        <v>20</v>
      </c>
      <c r="B378" t="str">
        <f>VLOOKUP(A378,[1]Sheet1!$A$2:$B$205,2,)</f>
        <v>Synechococcus sp.</v>
      </c>
      <c r="C378">
        <v>10</v>
      </c>
      <c r="D378" t="s">
        <v>12</v>
      </c>
      <c r="E378">
        <v>0.53500000000000003</v>
      </c>
      <c r="F378">
        <v>0.68400000000000005</v>
      </c>
      <c r="G378">
        <v>0.219</v>
      </c>
      <c r="H378">
        <f>N378*100</f>
        <v>156.6</v>
      </c>
      <c r="I378">
        <v>3472</v>
      </c>
      <c r="J378">
        <f>VLOOKUP(C378,[1]Sheet1!$C$2:$H$188,3,)</f>
        <v>2.0007047000000003E-7</v>
      </c>
      <c r="K378">
        <f>VLOOKUP(C378,[1]Sheet1!$C$2:$H$188,4,FALSE)</f>
        <v>6.698817007627933</v>
      </c>
      <c r="L378">
        <f>VLOOKUP(C378,[1]Sheet1!$C$2:$H$188,5,FALSE)</f>
        <v>2.6703999999999999E-13</v>
      </c>
      <c r="M378">
        <f>VLOOKUP(C378,[1]Sheet1!$C$2:$H$188,6,FALSE)</f>
        <v>12.573423680664829</v>
      </c>
      <c r="N378">
        <v>1.5660000000000001</v>
      </c>
    </row>
    <row r="379" spans="1:14" x14ac:dyDescent="0.2">
      <c r="A379" t="s">
        <v>20</v>
      </c>
      <c r="B379" t="str">
        <f>VLOOKUP(A379,[1]Sheet1!$A$2:$B$205,2,)</f>
        <v>Synechococcus sp.</v>
      </c>
      <c r="C379">
        <v>10</v>
      </c>
      <c r="D379" t="s">
        <v>13</v>
      </c>
      <c r="E379">
        <v>0.51500000000000001</v>
      </c>
      <c r="F379">
        <v>0.71499999999999997</v>
      </c>
      <c r="G379">
        <v>0.28000000000000003</v>
      </c>
      <c r="H379">
        <f>N379*100</f>
        <v>90.2</v>
      </c>
      <c r="I379">
        <v>3574</v>
      </c>
      <c r="J379">
        <f>VLOOKUP(C379,[1]Sheet1!$C$2:$H$188,3,)</f>
        <v>2.0007047000000003E-7</v>
      </c>
      <c r="K379">
        <f>VLOOKUP(C379,[1]Sheet1!$C$2:$H$188,4,FALSE)</f>
        <v>6.698817007627933</v>
      </c>
      <c r="L379">
        <f>VLOOKUP(C379,[1]Sheet1!$C$2:$H$188,5,FALSE)</f>
        <v>2.6703999999999999E-13</v>
      </c>
      <c r="M379">
        <f>VLOOKUP(C379,[1]Sheet1!$C$2:$H$188,6,FALSE)</f>
        <v>12.573423680664829</v>
      </c>
      <c r="N379">
        <v>0.90200000000000002</v>
      </c>
    </row>
    <row r="380" spans="1:14" x14ac:dyDescent="0.2">
      <c r="A380" t="s">
        <v>20</v>
      </c>
      <c r="B380" t="str">
        <f>VLOOKUP(A380,[1]Sheet1!$A$2:$B$205,2,)</f>
        <v>Synechococcus sp.</v>
      </c>
      <c r="C380">
        <v>10</v>
      </c>
      <c r="D380" t="s">
        <v>14</v>
      </c>
      <c r="E380">
        <v>2.5579999999999998</v>
      </c>
      <c r="F380">
        <v>4.181</v>
      </c>
      <c r="G380">
        <v>0.38800000000000001</v>
      </c>
      <c r="H380">
        <f>N380*100</f>
        <v>269.39999999999998</v>
      </c>
      <c r="I380">
        <v>2397</v>
      </c>
      <c r="J380">
        <f>VLOOKUP(C380,[1]Sheet1!$C$2:$H$188,3,)</f>
        <v>2.0007047000000003E-7</v>
      </c>
      <c r="K380">
        <f>VLOOKUP(C380,[1]Sheet1!$C$2:$H$188,4,FALSE)</f>
        <v>6.698817007627933</v>
      </c>
      <c r="L380">
        <f>VLOOKUP(C380,[1]Sheet1!$C$2:$H$188,5,FALSE)</f>
        <v>2.6703999999999999E-13</v>
      </c>
      <c r="M380">
        <f>VLOOKUP(C380,[1]Sheet1!$C$2:$H$188,6,FALSE)</f>
        <v>12.573423680664829</v>
      </c>
      <c r="N380">
        <v>2.694</v>
      </c>
    </row>
    <row r="381" spans="1:14" x14ac:dyDescent="0.2">
      <c r="A381" t="s">
        <v>20</v>
      </c>
      <c r="B381" t="str">
        <f>VLOOKUP(A381,[1]Sheet1!$A$2:$B$205,2,)</f>
        <v>Synechococcus sp.</v>
      </c>
      <c r="C381">
        <v>10</v>
      </c>
      <c r="D381" t="s">
        <v>15</v>
      </c>
      <c r="E381">
        <v>2.0960000000000001</v>
      </c>
      <c r="F381">
        <v>3.4750000000000001</v>
      </c>
      <c r="G381">
        <v>0.39700000000000002</v>
      </c>
      <c r="H381">
        <f>N381*100</f>
        <v>216.4</v>
      </c>
      <c r="I381">
        <v>2320</v>
      </c>
      <c r="J381">
        <f>VLOOKUP(C381,[1]Sheet1!$C$2:$H$188,3,)</f>
        <v>2.0007047000000003E-7</v>
      </c>
      <c r="K381">
        <f>VLOOKUP(C381,[1]Sheet1!$C$2:$H$188,4,FALSE)</f>
        <v>6.698817007627933</v>
      </c>
      <c r="L381">
        <f>VLOOKUP(C381,[1]Sheet1!$C$2:$H$188,5,FALSE)</f>
        <v>2.6703999999999999E-13</v>
      </c>
      <c r="M381">
        <f>VLOOKUP(C381,[1]Sheet1!$C$2:$H$188,6,FALSE)</f>
        <v>12.573423680664829</v>
      </c>
      <c r="N381">
        <v>2.1640000000000001</v>
      </c>
    </row>
    <row r="382" spans="1:14" x14ac:dyDescent="0.2">
      <c r="A382" t="s">
        <v>20</v>
      </c>
      <c r="B382" t="str">
        <f>VLOOKUP(A382,[1]Sheet1!$A$2:$B$205,2,)</f>
        <v>Synechococcus sp.</v>
      </c>
      <c r="C382">
        <v>11</v>
      </c>
      <c r="D382" t="s">
        <v>12</v>
      </c>
      <c r="E382">
        <v>0.40699999999999997</v>
      </c>
      <c r="F382">
        <v>0.51800000000000002</v>
      </c>
      <c r="G382">
        <v>0.215</v>
      </c>
      <c r="H382">
        <f>N382*100</f>
        <v>261.60000000000002</v>
      </c>
      <c r="I382">
        <v>3203</v>
      </c>
      <c r="J382">
        <f>VLOOKUP(C382,[1]Sheet1!$C$2:$H$188,3,)</f>
        <v>3.0007047000000002E-7</v>
      </c>
      <c r="K382">
        <f>VLOOKUP(C382,[1]Sheet1!$C$2:$H$188,4,FALSE)</f>
        <v>6.5227767414864148</v>
      </c>
      <c r="L382">
        <f>VLOOKUP(C382,[1]Sheet1!$C$2:$H$188,5,FALSE)</f>
        <v>4.0092000000000002E-13</v>
      </c>
      <c r="M382">
        <f>VLOOKUP(C382,[1]Sheet1!$C$2:$H$188,6,FALSE)</f>
        <v>12.396942278314244</v>
      </c>
      <c r="N382">
        <v>2.6160000000000001</v>
      </c>
    </row>
    <row r="383" spans="1:14" x14ac:dyDescent="0.2">
      <c r="A383" t="s">
        <v>20</v>
      </c>
      <c r="B383" t="str">
        <f>VLOOKUP(A383,[1]Sheet1!$A$2:$B$205,2,)</f>
        <v>Synechococcus sp.</v>
      </c>
      <c r="C383">
        <v>11</v>
      </c>
      <c r="D383" t="s">
        <v>13</v>
      </c>
      <c r="E383">
        <v>0.40699999999999997</v>
      </c>
      <c r="F383">
        <v>0.57999999999999996</v>
      </c>
      <c r="G383">
        <v>0.29799999999999999</v>
      </c>
      <c r="H383">
        <f>N383*100</f>
        <v>102.3</v>
      </c>
      <c r="I383">
        <v>2742</v>
      </c>
      <c r="J383">
        <f>VLOOKUP(C383,[1]Sheet1!$C$2:$H$188,3,)</f>
        <v>3.0007047000000002E-7</v>
      </c>
      <c r="K383">
        <f>VLOOKUP(C383,[1]Sheet1!$C$2:$H$188,4,FALSE)</f>
        <v>6.5227767414864148</v>
      </c>
      <c r="L383">
        <f>VLOOKUP(C383,[1]Sheet1!$C$2:$H$188,5,FALSE)</f>
        <v>4.0092000000000002E-13</v>
      </c>
      <c r="M383">
        <f>VLOOKUP(C383,[1]Sheet1!$C$2:$H$188,6,FALSE)</f>
        <v>12.396942278314244</v>
      </c>
      <c r="N383">
        <v>1.0229999999999999</v>
      </c>
    </row>
    <row r="384" spans="1:14" x14ac:dyDescent="0.2">
      <c r="A384" t="s">
        <v>20</v>
      </c>
      <c r="B384" t="str">
        <f>VLOOKUP(A384,[1]Sheet1!$A$2:$B$205,2,)</f>
        <v>Synechococcus sp.</v>
      </c>
      <c r="C384">
        <v>11</v>
      </c>
      <c r="D384" t="s">
        <v>14</v>
      </c>
      <c r="E384">
        <v>2.226</v>
      </c>
      <c r="F384">
        <v>3.8530000000000002</v>
      </c>
      <c r="G384">
        <v>0.42199999999999999</v>
      </c>
      <c r="H384">
        <f>N384*100</f>
        <v>258.2</v>
      </c>
      <c r="I384">
        <v>2269</v>
      </c>
      <c r="J384">
        <f>VLOOKUP(C384,[1]Sheet1!$C$2:$H$188,3,)</f>
        <v>3.0007047000000002E-7</v>
      </c>
      <c r="K384">
        <f>VLOOKUP(C384,[1]Sheet1!$C$2:$H$188,4,FALSE)</f>
        <v>6.5227767414864148</v>
      </c>
      <c r="L384">
        <f>VLOOKUP(C384,[1]Sheet1!$C$2:$H$188,5,FALSE)</f>
        <v>4.0092000000000002E-13</v>
      </c>
      <c r="M384">
        <f>VLOOKUP(C384,[1]Sheet1!$C$2:$H$188,6,FALSE)</f>
        <v>12.396942278314244</v>
      </c>
      <c r="N384">
        <v>2.5819999999999999</v>
      </c>
    </row>
    <row r="385" spans="1:14" x14ac:dyDescent="0.2">
      <c r="A385" t="s">
        <v>20</v>
      </c>
      <c r="B385" t="str">
        <f>VLOOKUP(A385,[1]Sheet1!$A$2:$B$205,2,)</f>
        <v>Synechococcus sp.</v>
      </c>
      <c r="C385">
        <v>11</v>
      </c>
      <c r="D385" t="s">
        <v>15</v>
      </c>
      <c r="E385">
        <v>1.8779999999999999</v>
      </c>
      <c r="F385">
        <v>3.202</v>
      </c>
      <c r="G385">
        <v>0.41399999999999998</v>
      </c>
      <c r="H385">
        <f>N385*100</f>
        <v>203.5</v>
      </c>
      <c r="I385">
        <v>2320</v>
      </c>
      <c r="J385">
        <f>VLOOKUP(C385,[1]Sheet1!$C$2:$H$188,3,)</f>
        <v>3.0007047000000002E-7</v>
      </c>
      <c r="K385">
        <f>VLOOKUP(C385,[1]Sheet1!$C$2:$H$188,4,FALSE)</f>
        <v>6.5227767414864148</v>
      </c>
      <c r="L385">
        <f>VLOOKUP(C385,[1]Sheet1!$C$2:$H$188,5,FALSE)</f>
        <v>4.0092000000000002E-13</v>
      </c>
      <c r="M385">
        <f>VLOOKUP(C385,[1]Sheet1!$C$2:$H$188,6,FALSE)</f>
        <v>12.396942278314244</v>
      </c>
      <c r="N385">
        <v>2.0350000000000001</v>
      </c>
    </row>
    <row r="386" spans="1:14" x14ac:dyDescent="0.2">
      <c r="A386" t="s">
        <v>20</v>
      </c>
      <c r="B386" t="str">
        <f>VLOOKUP(A386,[1]Sheet1!$A$2:$B$205,2,)</f>
        <v>Synechococcus sp.</v>
      </c>
      <c r="C386">
        <v>12</v>
      </c>
      <c r="D386" t="s">
        <v>12</v>
      </c>
      <c r="E386">
        <v>0.36799999999999999</v>
      </c>
      <c r="F386">
        <v>0.48699999999999999</v>
      </c>
      <c r="G386">
        <v>0.24399999999999999</v>
      </c>
      <c r="H386">
        <f>N386*100</f>
        <v>154.6</v>
      </c>
      <c r="I386">
        <v>3229</v>
      </c>
      <c r="J386">
        <f>VLOOKUP(C386,[1]Sheet1!$C$2:$H$188,3,)</f>
        <v>4.0007047000000002E-7</v>
      </c>
      <c r="K386">
        <f>VLOOKUP(C386,[1]Sheet1!$C$2:$H$188,4,FALSE)</f>
        <v>6.3978635035806324</v>
      </c>
      <c r="L386">
        <f>VLOOKUP(C386,[1]Sheet1!$C$2:$H$188,5,FALSE)</f>
        <v>5.3507999999999998E-13</v>
      </c>
      <c r="M386">
        <f>VLOOKUP(C386,[1]Sheet1!$C$2:$H$188,6,FALSE)</f>
        <v>12.271581281602767</v>
      </c>
      <c r="N386">
        <v>1.546</v>
      </c>
    </row>
    <row r="387" spans="1:14" x14ac:dyDescent="0.2">
      <c r="A387" t="s">
        <v>20</v>
      </c>
      <c r="B387" t="str">
        <f>VLOOKUP(A387,[1]Sheet1!$A$2:$B$205,2,)</f>
        <v>Synechococcus sp.</v>
      </c>
      <c r="C387">
        <v>12</v>
      </c>
      <c r="D387" t="s">
        <v>13</v>
      </c>
      <c r="E387">
        <v>0.36199999999999999</v>
      </c>
      <c r="F387">
        <v>0.51</v>
      </c>
      <c r="G387">
        <v>0.28899999999999998</v>
      </c>
      <c r="H387">
        <f>N387*100</f>
        <v>109.7</v>
      </c>
      <c r="I387">
        <v>3357</v>
      </c>
      <c r="J387">
        <f>VLOOKUP(C387,[1]Sheet1!$C$2:$H$188,3,)</f>
        <v>4.0007047000000002E-7</v>
      </c>
      <c r="K387">
        <f>VLOOKUP(C387,[1]Sheet1!$C$2:$H$188,4,FALSE)</f>
        <v>6.3978635035806324</v>
      </c>
      <c r="L387">
        <f>VLOOKUP(C387,[1]Sheet1!$C$2:$H$188,5,FALSE)</f>
        <v>5.3507999999999998E-13</v>
      </c>
      <c r="M387">
        <f>VLOOKUP(C387,[1]Sheet1!$C$2:$H$188,6,FALSE)</f>
        <v>12.271581281602767</v>
      </c>
      <c r="N387">
        <v>1.097</v>
      </c>
    </row>
    <row r="388" spans="1:14" x14ac:dyDescent="0.2">
      <c r="A388" t="s">
        <v>20</v>
      </c>
      <c r="B388" t="str">
        <f>VLOOKUP(A388,[1]Sheet1!$A$2:$B$205,2,)</f>
        <v>Synechococcus sp.</v>
      </c>
      <c r="C388">
        <v>12</v>
      </c>
      <c r="D388" t="s">
        <v>14</v>
      </c>
      <c r="E388">
        <v>2.016</v>
      </c>
      <c r="F388">
        <v>3.4849999999999999</v>
      </c>
      <c r="G388">
        <v>0.42099999999999999</v>
      </c>
      <c r="H388">
        <f>N388*100</f>
        <v>265.89999999999998</v>
      </c>
      <c r="I388">
        <v>2269</v>
      </c>
      <c r="J388">
        <f>VLOOKUP(C388,[1]Sheet1!$C$2:$H$188,3,)</f>
        <v>4.0007047000000002E-7</v>
      </c>
      <c r="K388">
        <f>VLOOKUP(C388,[1]Sheet1!$C$2:$H$188,4,FALSE)</f>
        <v>6.3978635035806324</v>
      </c>
      <c r="L388">
        <f>VLOOKUP(C388,[1]Sheet1!$C$2:$H$188,5,FALSE)</f>
        <v>5.3507999999999998E-13</v>
      </c>
      <c r="M388">
        <f>VLOOKUP(C388,[1]Sheet1!$C$2:$H$188,6,FALSE)</f>
        <v>12.271581281602767</v>
      </c>
      <c r="N388">
        <v>2.6589999999999998</v>
      </c>
    </row>
    <row r="389" spans="1:14" x14ac:dyDescent="0.2">
      <c r="A389" t="s">
        <v>20</v>
      </c>
      <c r="B389" t="str">
        <f>VLOOKUP(A389,[1]Sheet1!$A$2:$B$205,2,)</f>
        <v>Synechococcus sp.</v>
      </c>
      <c r="C389">
        <v>12</v>
      </c>
      <c r="D389" t="s">
        <v>15</v>
      </c>
      <c r="E389">
        <v>1.6859999999999999</v>
      </c>
      <c r="F389">
        <v>2.919</v>
      </c>
      <c r="G389">
        <v>0.42199999999999999</v>
      </c>
      <c r="H389">
        <f>N389*100</f>
        <v>208.9</v>
      </c>
      <c r="I389">
        <v>2320</v>
      </c>
      <c r="J389">
        <f>VLOOKUP(C389,[1]Sheet1!$C$2:$H$188,3,)</f>
        <v>4.0007047000000002E-7</v>
      </c>
      <c r="K389">
        <f>VLOOKUP(C389,[1]Sheet1!$C$2:$H$188,4,FALSE)</f>
        <v>6.3978635035806324</v>
      </c>
      <c r="L389">
        <f>VLOOKUP(C389,[1]Sheet1!$C$2:$H$188,5,FALSE)</f>
        <v>5.3507999999999998E-13</v>
      </c>
      <c r="M389">
        <f>VLOOKUP(C389,[1]Sheet1!$C$2:$H$188,6,FALSE)</f>
        <v>12.271581281602767</v>
      </c>
      <c r="N389">
        <v>2.089</v>
      </c>
    </row>
    <row r="390" spans="1:14" x14ac:dyDescent="0.2">
      <c r="A390" t="s">
        <v>20</v>
      </c>
      <c r="B390" t="str">
        <f>VLOOKUP(A390,[1]Sheet1!$A$2:$B$205,2,)</f>
        <v>Synechococcus sp.</v>
      </c>
      <c r="C390">
        <v>13</v>
      </c>
      <c r="D390" t="s">
        <v>12</v>
      </c>
      <c r="E390">
        <v>0.48699999999999999</v>
      </c>
      <c r="F390">
        <v>0.73199999999999998</v>
      </c>
      <c r="G390">
        <v>0.33500000000000002</v>
      </c>
      <c r="H390">
        <f>N390*100</f>
        <v>85.3</v>
      </c>
      <c r="I390">
        <v>4694</v>
      </c>
      <c r="J390">
        <f>VLOOKUP(C390,[1]Sheet1!$C$2:$H$188,3,)</f>
        <v>5.0007047000000012E-7</v>
      </c>
      <c r="K390">
        <f>VLOOKUP(C390,[1]Sheet1!$C$2:$H$188,4,FALSE)</f>
        <v>6.3009687905127274</v>
      </c>
      <c r="L390">
        <f>VLOOKUP(C390,[1]Sheet1!$C$2:$H$188,5,FALSE)</f>
        <v>6.6951000000000004E-13</v>
      </c>
      <c r="M390">
        <f>VLOOKUP(C390,[1]Sheet1!$C$2:$H$188,6,FALSE)</f>
        <v>12.174242931852293</v>
      </c>
      <c r="N390">
        <v>0.85299999999999998</v>
      </c>
    </row>
    <row r="391" spans="1:14" x14ac:dyDescent="0.2">
      <c r="A391" t="s">
        <v>20</v>
      </c>
      <c r="B391" t="str">
        <f>VLOOKUP(A391,[1]Sheet1!$A$2:$B$205,2,)</f>
        <v>Synechococcus sp.</v>
      </c>
      <c r="C391">
        <v>13</v>
      </c>
      <c r="D391" t="s">
        <v>13</v>
      </c>
      <c r="E391">
        <v>0.48199999999999998</v>
      </c>
      <c r="F391">
        <v>0.86399999999999999</v>
      </c>
      <c r="G391">
        <v>0.441</v>
      </c>
      <c r="H391">
        <f>N391*100</f>
        <v>48.8</v>
      </c>
      <c r="I391">
        <v>3894</v>
      </c>
      <c r="J391">
        <f>VLOOKUP(C391,[1]Sheet1!$C$2:$H$188,3,)</f>
        <v>5.0007047000000012E-7</v>
      </c>
      <c r="K391">
        <f>VLOOKUP(C391,[1]Sheet1!$C$2:$H$188,4,FALSE)</f>
        <v>6.3009687905127274</v>
      </c>
      <c r="L391">
        <f>VLOOKUP(C391,[1]Sheet1!$C$2:$H$188,5,FALSE)</f>
        <v>6.6951000000000004E-13</v>
      </c>
      <c r="M391">
        <f>VLOOKUP(C391,[1]Sheet1!$C$2:$H$188,6,FALSE)</f>
        <v>12.174242931852293</v>
      </c>
      <c r="N391">
        <v>0.48799999999999999</v>
      </c>
    </row>
    <row r="392" spans="1:14" x14ac:dyDescent="0.2">
      <c r="A392" t="s">
        <v>20</v>
      </c>
      <c r="B392" t="str">
        <f>VLOOKUP(A392,[1]Sheet1!$A$2:$B$205,2,)</f>
        <v>Synechococcus sp.</v>
      </c>
      <c r="C392">
        <v>13</v>
      </c>
      <c r="D392" t="s">
        <v>14</v>
      </c>
      <c r="E392">
        <v>2.6779999999999999</v>
      </c>
      <c r="F392">
        <v>4.8620000000000001</v>
      </c>
      <c r="G392">
        <v>0.44900000000000001</v>
      </c>
      <c r="H392">
        <f>N392*100</f>
        <v>231.6</v>
      </c>
      <c r="I392">
        <v>2512</v>
      </c>
      <c r="J392">
        <f>VLOOKUP(C392,[1]Sheet1!$C$2:$H$188,3,)</f>
        <v>5.0007047000000012E-7</v>
      </c>
      <c r="K392">
        <f>VLOOKUP(C392,[1]Sheet1!$C$2:$H$188,4,FALSE)</f>
        <v>6.3009687905127274</v>
      </c>
      <c r="L392">
        <f>VLOOKUP(C392,[1]Sheet1!$C$2:$H$188,5,FALSE)</f>
        <v>6.6951000000000004E-13</v>
      </c>
      <c r="M392">
        <f>VLOOKUP(C392,[1]Sheet1!$C$2:$H$188,6,FALSE)</f>
        <v>12.174242931852293</v>
      </c>
      <c r="N392">
        <v>2.3159999999999998</v>
      </c>
    </row>
    <row r="393" spans="1:14" x14ac:dyDescent="0.2">
      <c r="A393" t="s">
        <v>20</v>
      </c>
      <c r="B393" t="str">
        <f>VLOOKUP(A393,[1]Sheet1!$A$2:$B$205,2,)</f>
        <v>Synechococcus sp.</v>
      </c>
      <c r="C393">
        <v>13</v>
      </c>
      <c r="D393" t="s">
        <v>15</v>
      </c>
      <c r="E393">
        <v>2.1880000000000002</v>
      </c>
      <c r="F393">
        <v>4.0369999999999999</v>
      </c>
      <c r="G393">
        <v>0.45800000000000002</v>
      </c>
      <c r="H393">
        <f>N393*100</f>
        <v>191.70000000000002</v>
      </c>
      <c r="I393">
        <v>2512</v>
      </c>
      <c r="J393">
        <f>VLOOKUP(C393,[1]Sheet1!$C$2:$H$188,3,)</f>
        <v>5.0007047000000012E-7</v>
      </c>
      <c r="K393">
        <f>VLOOKUP(C393,[1]Sheet1!$C$2:$H$188,4,FALSE)</f>
        <v>6.3009687905127274</v>
      </c>
      <c r="L393">
        <f>VLOOKUP(C393,[1]Sheet1!$C$2:$H$188,5,FALSE)</f>
        <v>6.6951000000000004E-13</v>
      </c>
      <c r="M393">
        <f>VLOOKUP(C393,[1]Sheet1!$C$2:$H$188,6,FALSE)</f>
        <v>12.174242931852293</v>
      </c>
      <c r="N393">
        <v>1.917</v>
      </c>
    </row>
    <row r="394" spans="1:14" x14ac:dyDescent="0.2">
      <c r="A394" t="s">
        <v>20</v>
      </c>
      <c r="B394" t="str">
        <f>VLOOKUP(A394,[1]Sheet1!$A$2:$B$205,2,)</f>
        <v>Synechococcus sp.</v>
      </c>
      <c r="C394">
        <v>14</v>
      </c>
      <c r="D394" t="s">
        <v>12</v>
      </c>
      <c r="E394">
        <v>0.63100000000000001</v>
      </c>
      <c r="F394">
        <v>0.93300000000000005</v>
      </c>
      <c r="G394">
        <v>0.32400000000000001</v>
      </c>
      <c r="H394">
        <f>N394*100</f>
        <v>89.1</v>
      </c>
      <c r="I394">
        <v>4797</v>
      </c>
      <c r="J394">
        <f>VLOOKUP(C394,[1]Sheet1!$C$2:$H$188,3,)</f>
        <v>7.0007047000000011E-7</v>
      </c>
      <c r="K394">
        <f>VLOOKUP(C394,[1]Sheet1!$C$2:$H$188,4,FALSE)</f>
        <v>6.1548582411404116</v>
      </c>
      <c r="L394">
        <f>VLOOKUP(C394,[1]Sheet1!$C$2:$H$188,5,FALSE)</f>
        <v>9.3920000000000008E-13</v>
      </c>
      <c r="M394">
        <f>VLOOKUP(C394,[1]Sheet1!$C$2:$H$188,6,FALSE)</f>
        <v>12.027241916096461</v>
      </c>
      <c r="N394">
        <v>0.89100000000000001</v>
      </c>
    </row>
    <row r="395" spans="1:14" x14ac:dyDescent="0.2">
      <c r="A395" t="s">
        <v>20</v>
      </c>
      <c r="B395" t="str">
        <f>VLOOKUP(A395,[1]Sheet1!$A$2:$B$205,2,)</f>
        <v>Synechococcus sp.</v>
      </c>
      <c r="C395">
        <v>14</v>
      </c>
      <c r="D395" t="s">
        <v>13</v>
      </c>
      <c r="E395">
        <v>0.65600000000000003</v>
      </c>
      <c r="F395">
        <v>0.71399999999999997</v>
      </c>
      <c r="G395">
        <v>8.1000000000000003E-2</v>
      </c>
      <c r="H395">
        <f>N395*100</f>
        <v>0</v>
      </c>
      <c r="J395">
        <f>VLOOKUP(C395,[1]Sheet1!$C$2:$H$188,3,)</f>
        <v>7.0007047000000011E-7</v>
      </c>
      <c r="K395">
        <f>VLOOKUP(C395,[1]Sheet1!$C$2:$H$188,4,FALSE)</f>
        <v>6.1548582411404116</v>
      </c>
      <c r="L395">
        <f>VLOOKUP(C395,[1]Sheet1!$C$2:$H$188,5,FALSE)</f>
        <v>9.3920000000000008E-13</v>
      </c>
      <c r="M395">
        <f>VLOOKUP(C395,[1]Sheet1!$C$2:$H$188,6,FALSE)</f>
        <v>12.027241916096461</v>
      </c>
    </row>
    <row r="396" spans="1:14" x14ac:dyDescent="0.2">
      <c r="A396" t="s">
        <v>20</v>
      </c>
      <c r="B396" t="str">
        <f>VLOOKUP(A396,[1]Sheet1!$A$2:$B$205,2,)</f>
        <v>Synechococcus sp.</v>
      </c>
      <c r="C396">
        <v>14</v>
      </c>
      <c r="D396" t="s">
        <v>14</v>
      </c>
      <c r="E396">
        <v>3.2189999999999999</v>
      </c>
      <c r="F396">
        <v>5.9240000000000004</v>
      </c>
      <c r="G396">
        <v>0.45700000000000002</v>
      </c>
      <c r="H396">
        <f>N396*100</f>
        <v>244</v>
      </c>
      <c r="I396">
        <v>2448</v>
      </c>
      <c r="J396">
        <f>VLOOKUP(C396,[1]Sheet1!$C$2:$H$188,3,)</f>
        <v>7.0007047000000011E-7</v>
      </c>
      <c r="K396">
        <f>VLOOKUP(C396,[1]Sheet1!$C$2:$H$188,4,FALSE)</f>
        <v>6.1548582411404116</v>
      </c>
      <c r="L396">
        <f>VLOOKUP(C396,[1]Sheet1!$C$2:$H$188,5,FALSE)</f>
        <v>9.3920000000000008E-13</v>
      </c>
      <c r="M396">
        <f>VLOOKUP(C396,[1]Sheet1!$C$2:$H$188,6,FALSE)</f>
        <v>12.027241916096461</v>
      </c>
      <c r="N396">
        <v>2.44</v>
      </c>
    </row>
    <row r="397" spans="1:14" x14ac:dyDescent="0.2">
      <c r="A397" t="s">
        <v>20</v>
      </c>
      <c r="B397" t="str">
        <f>VLOOKUP(A397,[1]Sheet1!$A$2:$B$205,2,)</f>
        <v>Synechococcus sp.</v>
      </c>
      <c r="C397">
        <v>14</v>
      </c>
      <c r="D397" t="s">
        <v>15</v>
      </c>
      <c r="E397">
        <v>2.6890000000000001</v>
      </c>
      <c r="F397">
        <v>4.9050000000000002</v>
      </c>
      <c r="G397">
        <v>0.45200000000000001</v>
      </c>
      <c r="H397">
        <f>N397*100</f>
        <v>199.9</v>
      </c>
      <c r="I397">
        <v>2448</v>
      </c>
      <c r="J397">
        <f>VLOOKUP(C397,[1]Sheet1!$C$2:$H$188,3,)</f>
        <v>7.0007047000000011E-7</v>
      </c>
      <c r="K397">
        <f>VLOOKUP(C397,[1]Sheet1!$C$2:$H$188,4,FALSE)</f>
        <v>6.1548582411404116</v>
      </c>
      <c r="L397">
        <f>VLOOKUP(C397,[1]Sheet1!$C$2:$H$188,5,FALSE)</f>
        <v>9.3920000000000008E-13</v>
      </c>
      <c r="M397">
        <f>VLOOKUP(C397,[1]Sheet1!$C$2:$H$188,6,FALSE)</f>
        <v>12.027241916096461</v>
      </c>
      <c r="N397">
        <v>1.9990000000000001</v>
      </c>
    </row>
    <row r="398" spans="1:14" x14ac:dyDescent="0.2">
      <c r="A398" t="s">
        <v>20</v>
      </c>
      <c r="B398" t="str">
        <f>VLOOKUP(A398,[1]Sheet1!$A$2:$B$205,2,)</f>
        <v>Synechococcus sp.</v>
      </c>
      <c r="C398">
        <v>15</v>
      </c>
      <c r="D398" t="s">
        <v>12</v>
      </c>
      <c r="E398">
        <v>0.59399999999999997</v>
      </c>
      <c r="F398">
        <v>0.86099999999999999</v>
      </c>
      <c r="G398">
        <v>0.31</v>
      </c>
      <c r="H398">
        <f>N398*100</f>
        <v>90.600000000000009</v>
      </c>
      <c r="I398">
        <v>6403</v>
      </c>
      <c r="J398">
        <f>VLOOKUP(C398,[1]Sheet1!$C$2:$H$188,3,)</f>
        <v>1.0000704700000002E-6</v>
      </c>
      <c r="K398">
        <f>VLOOKUP(C398,[1]Sheet1!$C$2:$H$188,4,FALSE)</f>
        <v>5.9999693963461675</v>
      </c>
      <c r="L398">
        <f>VLOOKUP(C398,[1]Sheet1!$C$2:$H$188,5,FALSE)</f>
        <v>1.3458E-12</v>
      </c>
      <c r="M398">
        <f>VLOOKUP(C398,[1]Sheet1!$C$2:$H$188,6,FALSE)</f>
        <v>11.871019476033389</v>
      </c>
      <c r="N398">
        <v>0.90600000000000003</v>
      </c>
    </row>
    <row r="399" spans="1:14" x14ac:dyDescent="0.2">
      <c r="A399" t="s">
        <v>20</v>
      </c>
      <c r="B399" t="str">
        <f>VLOOKUP(A399,[1]Sheet1!$A$2:$B$205,2,)</f>
        <v>Synechococcus sp.</v>
      </c>
      <c r="C399">
        <v>15</v>
      </c>
      <c r="D399" t="s">
        <v>13</v>
      </c>
      <c r="E399">
        <v>0.58199999999999996</v>
      </c>
      <c r="F399">
        <v>0.85199999999999998</v>
      </c>
      <c r="G399">
        <v>0.317</v>
      </c>
      <c r="H399">
        <f>N399*100</f>
        <v>100.2</v>
      </c>
      <c r="I399">
        <v>3357</v>
      </c>
      <c r="J399">
        <f>VLOOKUP(C399,[1]Sheet1!$C$2:$H$188,3,)</f>
        <v>1.0000704700000002E-6</v>
      </c>
      <c r="K399">
        <f>VLOOKUP(C399,[1]Sheet1!$C$2:$H$188,4,FALSE)</f>
        <v>5.9999693963461675</v>
      </c>
      <c r="L399">
        <f>VLOOKUP(C399,[1]Sheet1!$C$2:$H$188,5,FALSE)</f>
        <v>1.3458E-12</v>
      </c>
      <c r="M399">
        <f>VLOOKUP(C399,[1]Sheet1!$C$2:$H$188,6,FALSE)</f>
        <v>11.871019476033389</v>
      </c>
      <c r="N399">
        <v>1.002</v>
      </c>
    </row>
    <row r="400" spans="1:14" x14ac:dyDescent="0.2">
      <c r="A400" t="s">
        <v>20</v>
      </c>
      <c r="B400" t="str">
        <f>VLOOKUP(A400,[1]Sheet1!$A$2:$B$205,2,)</f>
        <v>Synechococcus sp.</v>
      </c>
      <c r="C400">
        <v>15</v>
      </c>
      <c r="D400" t="s">
        <v>14</v>
      </c>
      <c r="E400">
        <v>3.0670000000000002</v>
      </c>
      <c r="F400">
        <v>5.7880000000000003</v>
      </c>
      <c r="G400">
        <v>0.47</v>
      </c>
      <c r="H400">
        <f>N400*100</f>
        <v>231.3</v>
      </c>
      <c r="I400">
        <v>2371</v>
      </c>
      <c r="J400">
        <f>VLOOKUP(C400,[1]Sheet1!$C$2:$H$188,3,)</f>
        <v>1.0000704700000002E-6</v>
      </c>
      <c r="K400">
        <f>VLOOKUP(C400,[1]Sheet1!$C$2:$H$188,4,FALSE)</f>
        <v>5.9999693963461675</v>
      </c>
      <c r="L400">
        <f>VLOOKUP(C400,[1]Sheet1!$C$2:$H$188,5,FALSE)</f>
        <v>1.3458E-12</v>
      </c>
      <c r="M400">
        <f>VLOOKUP(C400,[1]Sheet1!$C$2:$H$188,6,FALSE)</f>
        <v>11.871019476033389</v>
      </c>
      <c r="N400">
        <v>2.3130000000000002</v>
      </c>
    </row>
    <row r="401" spans="1:14" x14ac:dyDescent="0.2">
      <c r="A401" t="s">
        <v>20</v>
      </c>
      <c r="B401" t="str">
        <f>VLOOKUP(A401,[1]Sheet1!$A$2:$B$205,2,)</f>
        <v>Synechococcus sp.</v>
      </c>
      <c r="C401">
        <v>15</v>
      </c>
      <c r="D401" t="s">
        <v>15</v>
      </c>
      <c r="E401">
        <v>2.5750000000000002</v>
      </c>
      <c r="F401">
        <v>4.7939999999999996</v>
      </c>
      <c r="G401">
        <v>0.46300000000000002</v>
      </c>
      <c r="H401">
        <f>N401*100</f>
        <v>185.1</v>
      </c>
      <c r="I401">
        <v>2320</v>
      </c>
      <c r="J401">
        <f>VLOOKUP(C401,[1]Sheet1!$C$2:$H$188,3,)</f>
        <v>1.0000704700000002E-6</v>
      </c>
      <c r="K401">
        <f>VLOOKUP(C401,[1]Sheet1!$C$2:$H$188,4,FALSE)</f>
        <v>5.9999693963461675</v>
      </c>
      <c r="L401">
        <f>VLOOKUP(C401,[1]Sheet1!$C$2:$H$188,5,FALSE)</f>
        <v>1.3458E-12</v>
      </c>
      <c r="M401">
        <f>VLOOKUP(C401,[1]Sheet1!$C$2:$H$188,6,FALSE)</f>
        <v>11.871019476033389</v>
      </c>
      <c r="N401">
        <v>1.851</v>
      </c>
    </row>
    <row r="402" spans="1:14" x14ac:dyDescent="0.2">
      <c r="A402" t="s">
        <v>20</v>
      </c>
      <c r="B402" t="str">
        <f>VLOOKUP(A402,[1]Sheet1!$A$2:$B$205,2,)</f>
        <v>Synechococcus sp.</v>
      </c>
      <c r="C402">
        <v>16</v>
      </c>
      <c r="D402" t="s">
        <v>12</v>
      </c>
      <c r="E402">
        <v>0.48799999999999999</v>
      </c>
      <c r="F402">
        <v>0.65600000000000003</v>
      </c>
      <c r="G402">
        <v>0.25600000000000001</v>
      </c>
      <c r="H402">
        <f>N402*100</f>
        <v>156.20000000000002</v>
      </c>
      <c r="I402">
        <v>4861</v>
      </c>
      <c r="J402">
        <f>VLOOKUP(C402,[1]Sheet1!$C$2:$H$188,3,)</f>
        <v>1.0000070470000001E-5</v>
      </c>
      <c r="K402">
        <f>VLOOKUP(C402,[1]Sheet1!$C$2:$H$188,4,FALSE)</f>
        <v>4.9999969395375699</v>
      </c>
      <c r="L402">
        <f>VLOOKUP(C402,[1]Sheet1!$C$2:$H$188,5,FALSE)</f>
        <v>1.4832E-11</v>
      </c>
      <c r="M402">
        <f>VLOOKUP(C402,[1]Sheet1!$C$2:$H$188,6,FALSE)</f>
        <v>10.828800283199579</v>
      </c>
      <c r="N402">
        <v>1.5620000000000001</v>
      </c>
    </row>
    <row r="403" spans="1:14" x14ac:dyDescent="0.2">
      <c r="A403" t="s">
        <v>20</v>
      </c>
      <c r="B403" t="str">
        <f>VLOOKUP(A403,[1]Sheet1!$A$2:$B$205,2,)</f>
        <v>Synechococcus sp.</v>
      </c>
      <c r="C403">
        <v>16</v>
      </c>
      <c r="D403" t="s">
        <v>13</v>
      </c>
      <c r="E403">
        <v>0.495</v>
      </c>
      <c r="F403">
        <v>0.83199999999999996</v>
      </c>
      <c r="G403">
        <v>0.40600000000000003</v>
      </c>
      <c r="H403">
        <f>N403*100</f>
        <v>48.6</v>
      </c>
      <c r="I403">
        <v>5194</v>
      </c>
      <c r="J403">
        <f>VLOOKUP(C403,[1]Sheet1!$C$2:$H$188,3,)</f>
        <v>1.0000070470000001E-5</v>
      </c>
      <c r="K403">
        <f>VLOOKUP(C403,[1]Sheet1!$C$2:$H$188,4,FALSE)</f>
        <v>4.9999969395375699</v>
      </c>
      <c r="L403">
        <f>VLOOKUP(C403,[1]Sheet1!$C$2:$H$188,5,FALSE)</f>
        <v>1.4832E-11</v>
      </c>
      <c r="M403">
        <f>VLOOKUP(C403,[1]Sheet1!$C$2:$H$188,6,FALSE)</f>
        <v>10.828800283199579</v>
      </c>
      <c r="N403">
        <v>0.48599999999999999</v>
      </c>
    </row>
    <row r="404" spans="1:14" x14ac:dyDescent="0.2">
      <c r="A404" t="s">
        <v>20</v>
      </c>
      <c r="B404" t="str">
        <f>VLOOKUP(A404,[1]Sheet1!$A$2:$B$205,2,)</f>
        <v>Synechococcus sp.</v>
      </c>
      <c r="C404">
        <v>16</v>
      </c>
      <c r="D404" t="s">
        <v>14</v>
      </c>
      <c r="E404">
        <v>2.5670000000000002</v>
      </c>
      <c r="F404">
        <v>4.306</v>
      </c>
      <c r="G404">
        <v>0.40400000000000003</v>
      </c>
      <c r="H404">
        <f>N404*100</f>
        <v>241.1</v>
      </c>
      <c r="I404">
        <v>2320</v>
      </c>
      <c r="J404">
        <f>VLOOKUP(C404,[1]Sheet1!$C$2:$H$188,3,)</f>
        <v>1.0000070470000001E-5</v>
      </c>
      <c r="K404">
        <f>VLOOKUP(C404,[1]Sheet1!$C$2:$H$188,4,FALSE)</f>
        <v>4.9999969395375699</v>
      </c>
      <c r="L404">
        <f>VLOOKUP(C404,[1]Sheet1!$C$2:$H$188,5,FALSE)</f>
        <v>1.4832E-11</v>
      </c>
      <c r="M404">
        <f>VLOOKUP(C404,[1]Sheet1!$C$2:$H$188,6,FALSE)</f>
        <v>10.828800283199579</v>
      </c>
      <c r="N404">
        <v>2.411</v>
      </c>
    </row>
    <row r="405" spans="1:14" x14ac:dyDescent="0.2">
      <c r="A405" t="s">
        <v>20</v>
      </c>
      <c r="B405" t="str">
        <f>VLOOKUP(A405,[1]Sheet1!$A$2:$B$205,2,)</f>
        <v>Synechococcus sp.</v>
      </c>
      <c r="C405">
        <v>16</v>
      </c>
      <c r="D405" t="s">
        <v>15</v>
      </c>
      <c r="E405">
        <v>2.1629999999999998</v>
      </c>
      <c r="F405">
        <v>3.581</v>
      </c>
      <c r="G405">
        <v>0.39600000000000002</v>
      </c>
      <c r="H405">
        <f>N405*100</f>
        <v>190.7</v>
      </c>
      <c r="I405">
        <v>2269</v>
      </c>
      <c r="J405">
        <f>VLOOKUP(C405,[1]Sheet1!$C$2:$H$188,3,)</f>
        <v>1.0000070470000001E-5</v>
      </c>
      <c r="K405">
        <f>VLOOKUP(C405,[1]Sheet1!$C$2:$H$188,4,FALSE)</f>
        <v>4.9999969395375699</v>
      </c>
      <c r="L405">
        <f>VLOOKUP(C405,[1]Sheet1!$C$2:$H$188,5,FALSE)</f>
        <v>1.4832E-11</v>
      </c>
      <c r="M405">
        <f>VLOOKUP(C405,[1]Sheet1!$C$2:$H$188,6,FALSE)</f>
        <v>10.828800283199579</v>
      </c>
      <c r="N405">
        <v>1.907</v>
      </c>
    </row>
    <row r="406" spans="1:14" x14ac:dyDescent="0.2">
      <c r="A406" t="s">
        <v>20</v>
      </c>
      <c r="B406" t="str">
        <f>VLOOKUP(A406,[1]Sheet1!$A$2:$B$205,2,)</f>
        <v>Synechococcus sp.</v>
      </c>
      <c r="C406">
        <v>17</v>
      </c>
      <c r="D406" t="s">
        <v>12</v>
      </c>
      <c r="E406">
        <v>0.24399999999999999</v>
      </c>
      <c r="F406">
        <v>0.32300000000000001</v>
      </c>
      <c r="G406">
        <v>0.24199999999999999</v>
      </c>
      <c r="H406">
        <f>N406*100</f>
        <v>223.8</v>
      </c>
      <c r="I406">
        <v>3818</v>
      </c>
      <c r="J406">
        <f>VLOOKUP(C406,[1]Sheet1!$C$2:$H$188,3,)</f>
        <v>5.0000070470000002E-5</v>
      </c>
      <c r="K406">
        <f>VLOOKUP(C406,[1]Sheet1!$C$2:$H$188,4,FALSE)</f>
        <v>4.3010293835697695</v>
      </c>
      <c r="L406">
        <f>VLOOKUP(C406,[1]Sheet1!$C$2:$H$188,5,FALSE)</f>
        <v>1.3528E-10</v>
      </c>
      <c r="M406">
        <f>VLOOKUP(C406,[1]Sheet1!$C$2:$H$188,6,FALSE)</f>
        <v>9.8687664054103141</v>
      </c>
      <c r="N406">
        <v>2.238</v>
      </c>
    </row>
    <row r="407" spans="1:14" x14ac:dyDescent="0.2">
      <c r="A407" t="s">
        <v>20</v>
      </c>
      <c r="B407" t="str">
        <f>VLOOKUP(A407,[1]Sheet1!$A$2:$B$205,2,)</f>
        <v>Synechococcus sp.</v>
      </c>
      <c r="C407">
        <v>17</v>
      </c>
      <c r="D407" t="s">
        <v>13</v>
      </c>
      <c r="E407">
        <v>0.252</v>
      </c>
      <c r="F407">
        <v>0.35799999999999998</v>
      </c>
      <c r="G407">
        <v>0.29699999999999999</v>
      </c>
      <c r="H407">
        <f>N407*100</f>
        <v>121.50000000000001</v>
      </c>
      <c r="I407">
        <v>4701</v>
      </c>
      <c r="J407">
        <f>VLOOKUP(C407,[1]Sheet1!$C$2:$H$188,3,)</f>
        <v>5.0000070470000002E-5</v>
      </c>
      <c r="K407">
        <f>VLOOKUP(C407,[1]Sheet1!$C$2:$H$188,4,FALSE)</f>
        <v>4.3010293835697695</v>
      </c>
      <c r="L407">
        <f>VLOOKUP(C407,[1]Sheet1!$C$2:$H$188,5,FALSE)</f>
        <v>1.3528E-10</v>
      </c>
      <c r="M407">
        <f>VLOOKUP(C407,[1]Sheet1!$C$2:$H$188,6,FALSE)</f>
        <v>9.8687664054103141</v>
      </c>
      <c r="N407">
        <v>1.2150000000000001</v>
      </c>
    </row>
    <row r="408" spans="1:14" x14ac:dyDescent="0.2">
      <c r="A408" t="s">
        <v>20</v>
      </c>
      <c r="B408" t="str">
        <f>VLOOKUP(A408,[1]Sheet1!$A$2:$B$205,2,)</f>
        <v>Synechococcus sp.</v>
      </c>
      <c r="C408">
        <v>17</v>
      </c>
      <c r="D408" t="s">
        <v>14</v>
      </c>
      <c r="E408">
        <v>1.6970000000000001</v>
      </c>
      <c r="F408">
        <v>2.528</v>
      </c>
      <c r="G408">
        <v>0.32900000000000001</v>
      </c>
      <c r="H408">
        <f>N408*100</f>
        <v>260.40000000000003</v>
      </c>
      <c r="I408">
        <v>476.8</v>
      </c>
      <c r="J408">
        <f>VLOOKUP(C408,[1]Sheet1!$C$2:$H$188,3,)</f>
        <v>5.0000070470000002E-5</v>
      </c>
      <c r="K408">
        <f>VLOOKUP(C408,[1]Sheet1!$C$2:$H$188,4,FALSE)</f>
        <v>4.3010293835697695</v>
      </c>
      <c r="L408">
        <f>VLOOKUP(C408,[1]Sheet1!$C$2:$H$188,5,FALSE)</f>
        <v>1.3528E-10</v>
      </c>
      <c r="M408">
        <f>VLOOKUP(C408,[1]Sheet1!$C$2:$H$188,6,FALSE)</f>
        <v>9.8687664054103141</v>
      </c>
      <c r="N408">
        <v>2.6040000000000001</v>
      </c>
    </row>
    <row r="409" spans="1:14" x14ac:dyDescent="0.2">
      <c r="A409" t="s">
        <v>20</v>
      </c>
      <c r="B409" t="str">
        <f>VLOOKUP(A409,[1]Sheet1!$A$2:$B$205,2,)</f>
        <v>Synechococcus sp.</v>
      </c>
      <c r="C409">
        <v>17</v>
      </c>
      <c r="D409" t="s">
        <v>15</v>
      </c>
      <c r="E409">
        <v>1.4419999999999999</v>
      </c>
      <c r="F409">
        <v>2.1269999999999998</v>
      </c>
      <c r="G409">
        <v>0.32200000000000001</v>
      </c>
      <c r="H409">
        <f>N409*100</f>
        <v>199</v>
      </c>
      <c r="I409">
        <v>1117</v>
      </c>
      <c r="J409">
        <f>VLOOKUP(C409,[1]Sheet1!$C$2:$H$188,3,)</f>
        <v>5.0000070470000002E-5</v>
      </c>
      <c r="K409">
        <f>VLOOKUP(C409,[1]Sheet1!$C$2:$H$188,4,FALSE)</f>
        <v>4.3010293835697695</v>
      </c>
      <c r="L409">
        <f>VLOOKUP(C409,[1]Sheet1!$C$2:$H$188,5,FALSE)</f>
        <v>1.3528E-10</v>
      </c>
      <c r="M409">
        <f>VLOOKUP(C409,[1]Sheet1!$C$2:$H$188,6,FALSE)</f>
        <v>9.8687664054103141</v>
      </c>
      <c r="N409">
        <v>1.99</v>
      </c>
    </row>
    <row r="410" spans="1:14" x14ac:dyDescent="0.2">
      <c r="A410" t="s">
        <v>21</v>
      </c>
      <c r="B410" t="str">
        <f>VLOOKUP(A410,[1]Sheet1!$A$2:$B$205,2,)</f>
        <v>Nitzschia closterium</v>
      </c>
      <c r="C410">
        <v>1</v>
      </c>
      <c r="D410" s="2" t="s">
        <v>8</v>
      </c>
      <c r="E410" s="1">
        <v>18.940000000000001</v>
      </c>
      <c r="F410" s="1">
        <v>41.38</v>
      </c>
      <c r="G410" s="1">
        <v>0.54200000000000004</v>
      </c>
      <c r="H410">
        <f>N410*100</f>
        <v>351.5</v>
      </c>
      <c r="I410" s="1">
        <v>2461</v>
      </c>
      <c r="J410">
        <f>VLOOKUP(C410,[1]Sheet1!$C$2:$H$188,3,)</f>
        <v>7.046999999999999E-11</v>
      </c>
      <c r="K410">
        <f>VLOOKUP(C410,[1]Sheet1!$C$2:$H$188,4,FALSE)</f>
        <v>10.151995728502731</v>
      </c>
      <c r="L410">
        <f>VLOOKUP(C410,[1]Sheet1!$C$2:$H$188,5,FALSE)</f>
        <v>9.3866000000000003E-17</v>
      </c>
      <c r="M410">
        <f>VLOOKUP(C410,[1]Sheet1!$C$2:$H$188,6,FALSE)</f>
        <v>16.027491688738397</v>
      </c>
      <c r="N410" s="1">
        <v>3.5150000000000001</v>
      </c>
    </row>
    <row r="411" spans="1:14" x14ac:dyDescent="0.2">
      <c r="A411" t="s">
        <v>21</v>
      </c>
      <c r="B411" t="str">
        <f>VLOOKUP(A411,[1]Sheet1!$A$2:$B$205,2,)</f>
        <v>Nitzschia closterium</v>
      </c>
      <c r="C411">
        <v>1</v>
      </c>
      <c r="D411" s="2" t="s">
        <v>9</v>
      </c>
      <c r="E411" s="1">
        <v>16.71</v>
      </c>
      <c r="F411" s="1">
        <v>38.090000000000003</v>
      </c>
      <c r="G411" s="1">
        <v>0.56100000000000005</v>
      </c>
      <c r="H411">
        <f>N411*100</f>
        <v>283.5</v>
      </c>
      <c r="I411" s="1">
        <v>2448</v>
      </c>
      <c r="J411">
        <f>VLOOKUP(C411,[1]Sheet1!$C$2:$H$188,3,)</f>
        <v>7.046999999999999E-11</v>
      </c>
      <c r="K411">
        <f>VLOOKUP(C411,[1]Sheet1!$C$2:$H$188,4,FALSE)</f>
        <v>10.151995728502731</v>
      </c>
      <c r="L411">
        <f>VLOOKUP(C411,[1]Sheet1!$C$2:$H$188,5,FALSE)</f>
        <v>9.3866000000000003E-17</v>
      </c>
      <c r="M411">
        <f>VLOOKUP(C411,[1]Sheet1!$C$2:$H$188,6,FALSE)</f>
        <v>16.027491688738397</v>
      </c>
      <c r="N411" s="1">
        <v>2.835</v>
      </c>
    </row>
    <row r="412" spans="1:14" x14ac:dyDescent="0.2">
      <c r="A412" t="s">
        <v>21</v>
      </c>
      <c r="B412" t="str">
        <f>VLOOKUP(A412,[1]Sheet1!$A$2:$B$205,2,)</f>
        <v>Nitzschia closterium</v>
      </c>
      <c r="C412">
        <v>1</v>
      </c>
      <c r="D412" s="2" t="s">
        <v>10</v>
      </c>
      <c r="E412" s="1">
        <v>10.47</v>
      </c>
      <c r="F412" s="1">
        <v>23.16</v>
      </c>
      <c r="G412" s="1">
        <v>0.54800000000000004</v>
      </c>
      <c r="H412">
        <f>N412*100</f>
        <v>196.9</v>
      </c>
      <c r="I412" s="1">
        <v>2461</v>
      </c>
      <c r="J412">
        <f>VLOOKUP(C412,[1]Sheet1!$C$2:$H$188,3,)</f>
        <v>7.046999999999999E-11</v>
      </c>
      <c r="K412">
        <f>VLOOKUP(C412,[1]Sheet1!$C$2:$H$188,4,FALSE)</f>
        <v>10.151995728502731</v>
      </c>
      <c r="L412">
        <f>VLOOKUP(C412,[1]Sheet1!$C$2:$H$188,5,FALSE)</f>
        <v>9.3866000000000003E-17</v>
      </c>
      <c r="M412">
        <f>VLOOKUP(C412,[1]Sheet1!$C$2:$H$188,6,FALSE)</f>
        <v>16.027491688738397</v>
      </c>
      <c r="N412" s="1">
        <v>1.9690000000000001</v>
      </c>
    </row>
    <row r="413" spans="1:14" x14ac:dyDescent="0.2">
      <c r="A413" t="s">
        <v>21</v>
      </c>
      <c r="B413" t="str">
        <f>VLOOKUP(A413,[1]Sheet1!$A$2:$B$205,2,)</f>
        <v>Nitzschia closterium</v>
      </c>
      <c r="C413">
        <v>1</v>
      </c>
      <c r="D413" s="2" t="s">
        <v>11</v>
      </c>
      <c r="E413" s="1">
        <v>10.97</v>
      </c>
      <c r="F413" s="1">
        <v>24.94</v>
      </c>
      <c r="G413" s="1">
        <v>0.56000000000000005</v>
      </c>
      <c r="H413">
        <f>N413*100</f>
        <v>187.6</v>
      </c>
      <c r="I413" s="1">
        <v>2397</v>
      </c>
      <c r="J413">
        <f>VLOOKUP(C413,[1]Sheet1!$C$2:$H$188,3,)</f>
        <v>7.046999999999999E-11</v>
      </c>
      <c r="K413">
        <f>VLOOKUP(C413,[1]Sheet1!$C$2:$H$188,4,FALSE)</f>
        <v>10.151995728502731</v>
      </c>
      <c r="L413">
        <f>VLOOKUP(C413,[1]Sheet1!$C$2:$H$188,5,FALSE)</f>
        <v>9.3866000000000003E-17</v>
      </c>
      <c r="M413">
        <f>VLOOKUP(C413,[1]Sheet1!$C$2:$H$188,6,FALSE)</f>
        <v>16.027491688738397</v>
      </c>
      <c r="N413" s="1">
        <v>1.8759999999999999</v>
      </c>
    </row>
    <row r="414" spans="1:14" x14ac:dyDescent="0.2">
      <c r="A414" t="s">
        <v>21</v>
      </c>
      <c r="B414" t="str">
        <f>VLOOKUP(A414,[1]Sheet1!$A$2:$B$205,2,)</f>
        <v>Nitzschia closterium</v>
      </c>
      <c r="C414">
        <v>2</v>
      </c>
      <c r="D414" s="2" t="s">
        <v>12</v>
      </c>
      <c r="E414" s="2">
        <v>18.940000000000001</v>
      </c>
      <c r="F414" s="2">
        <v>41.38</v>
      </c>
      <c r="G414" s="2">
        <v>0.54200000000000004</v>
      </c>
      <c r="H414">
        <f>N414*100</f>
        <v>351.5</v>
      </c>
      <c r="I414" s="2">
        <v>2461</v>
      </c>
      <c r="J414">
        <f>VLOOKUP(C414,[1]Sheet1!$C$2:$H$188,3,)</f>
        <v>5.0704700000000002E-9</v>
      </c>
      <c r="K414">
        <f>VLOOKUP(C414,[1]Sheet1!$C$2:$H$188,4,FALSE)</f>
        <v>8.2949517824919159</v>
      </c>
      <c r="L414">
        <f>VLOOKUP(C414,[1]Sheet1!$C$2:$H$188,5,FALSE)</f>
        <v>6.7542E-15</v>
      </c>
      <c r="M414">
        <f>VLOOKUP(C414,[1]Sheet1!$C$2:$H$188,6,FALSE)</f>
        <v>14.170426083527321</v>
      </c>
      <c r="N414" s="2">
        <v>3.5150000000000001</v>
      </c>
    </row>
    <row r="415" spans="1:14" x14ac:dyDescent="0.2">
      <c r="A415" t="s">
        <v>21</v>
      </c>
      <c r="B415" t="str">
        <f>VLOOKUP(A415,[1]Sheet1!$A$2:$B$205,2,)</f>
        <v>Nitzschia closterium</v>
      </c>
      <c r="C415">
        <v>2</v>
      </c>
      <c r="D415" s="2" t="s">
        <v>13</v>
      </c>
      <c r="E415" s="2">
        <v>16.71</v>
      </c>
      <c r="F415" s="2">
        <v>38.090000000000003</v>
      </c>
      <c r="G415" s="2">
        <v>0.56100000000000005</v>
      </c>
      <c r="H415">
        <f>N415*100</f>
        <v>283.5</v>
      </c>
      <c r="I415" s="2">
        <v>2448</v>
      </c>
      <c r="J415">
        <f>VLOOKUP(C415,[1]Sheet1!$C$2:$H$188,3,)</f>
        <v>5.0704700000000002E-9</v>
      </c>
      <c r="K415">
        <f>VLOOKUP(C415,[1]Sheet1!$C$2:$H$188,4,FALSE)</f>
        <v>8.2949517824919159</v>
      </c>
      <c r="L415">
        <f>VLOOKUP(C415,[1]Sheet1!$C$2:$H$188,5,FALSE)</f>
        <v>6.7542E-15</v>
      </c>
      <c r="M415">
        <f>VLOOKUP(C415,[1]Sheet1!$C$2:$H$188,6,FALSE)</f>
        <v>14.170426083527321</v>
      </c>
      <c r="N415" s="2">
        <v>2.835</v>
      </c>
    </row>
    <row r="416" spans="1:14" x14ac:dyDescent="0.2">
      <c r="A416" t="s">
        <v>21</v>
      </c>
      <c r="B416" t="str">
        <f>VLOOKUP(A416,[1]Sheet1!$A$2:$B$205,2,)</f>
        <v>Nitzschia closterium</v>
      </c>
      <c r="C416">
        <v>2</v>
      </c>
      <c r="D416" s="2" t="s">
        <v>14</v>
      </c>
      <c r="E416" s="2">
        <v>10.47</v>
      </c>
      <c r="F416" s="2">
        <v>23.16</v>
      </c>
      <c r="G416" s="2">
        <v>0.54800000000000004</v>
      </c>
      <c r="H416">
        <f>N416*100</f>
        <v>196.9</v>
      </c>
      <c r="I416" s="2">
        <v>2461</v>
      </c>
      <c r="J416">
        <f>VLOOKUP(C416,[1]Sheet1!$C$2:$H$188,3,)</f>
        <v>5.0704700000000002E-9</v>
      </c>
      <c r="K416">
        <f>VLOOKUP(C416,[1]Sheet1!$C$2:$H$188,4,FALSE)</f>
        <v>8.2949517824919159</v>
      </c>
      <c r="L416">
        <f>VLOOKUP(C416,[1]Sheet1!$C$2:$H$188,5,FALSE)</f>
        <v>6.7542E-15</v>
      </c>
      <c r="M416">
        <f>VLOOKUP(C416,[1]Sheet1!$C$2:$H$188,6,FALSE)</f>
        <v>14.170426083527321</v>
      </c>
      <c r="N416" s="2">
        <v>1.9690000000000001</v>
      </c>
    </row>
    <row r="417" spans="1:14" x14ac:dyDescent="0.2">
      <c r="A417" t="s">
        <v>21</v>
      </c>
      <c r="B417" t="str">
        <f>VLOOKUP(A417,[1]Sheet1!$A$2:$B$205,2,)</f>
        <v>Nitzschia closterium</v>
      </c>
      <c r="C417">
        <v>2</v>
      </c>
      <c r="D417" s="2" t="s">
        <v>15</v>
      </c>
      <c r="E417" s="2">
        <v>10.97</v>
      </c>
      <c r="F417" s="2">
        <v>24.94</v>
      </c>
      <c r="G417" s="2">
        <v>0.56000000000000005</v>
      </c>
      <c r="H417">
        <f>N417*100</f>
        <v>187.6</v>
      </c>
      <c r="I417" s="2">
        <v>2397</v>
      </c>
      <c r="J417">
        <f>VLOOKUP(C417,[1]Sheet1!$C$2:$H$188,3,)</f>
        <v>5.0704700000000002E-9</v>
      </c>
      <c r="K417">
        <f>VLOOKUP(C417,[1]Sheet1!$C$2:$H$188,4,FALSE)</f>
        <v>8.2949517824919159</v>
      </c>
      <c r="L417">
        <f>VLOOKUP(C417,[1]Sheet1!$C$2:$H$188,5,FALSE)</f>
        <v>6.7542E-15</v>
      </c>
      <c r="M417">
        <f>VLOOKUP(C417,[1]Sheet1!$C$2:$H$188,6,FALSE)</f>
        <v>14.170426083527321</v>
      </c>
      <c r="N417" s="2">
        <v>1.8759999999999999</v>
      </c>
    </row>
    <row r="418" spans="1:14" x14ac:dyDescent="0.2">
      <c r="A418" t="s">
        <v>21</v>
      </c>
      <c r="B418" t="str">
        <f>VLOOKUP(A418,[1]Sheet1!$A$2:$B$205,2,)</f>
        <v>Nitzschia closterium</v>
      </c>
      <c r="C418">
        <v>3</v>
      </c>
      <c r="D418" s="2" t="s">
        <v>12</v>
      </c>
      <c r="E418" s="2">
        <v>12.55</v>
      </c>
      <c r="F418" s="2">
        <v>26.4</v>
      </c>
      <c r="G418" s="2">
        <v>0.52500000000000002</v>
      </c>
      <c r="H418">
        <f>N418*100</f>
        <v>393.6</v>
      </c>
      <c r="I418" s="2">
        <v>2128</v>
      </c>
      <c r="J418">
        <f>VLOOKUP(C418,[1]Sheet1!$C$2:$H$188,3,)</f>
        <v>1.0070469999999999E-8</v>
      </c>
      <c r="K418">
        <f>VLOOKUP(C418,[1]Sheet1!$C$2:$H$188,4,FALSE)</f>
        <v>7.9969502599684077</v>
      </c>
      <c r="L418">
        <f>VLOOKUP(C418,[1]Sheet1!$C$2:$H$188,5,FALSE)</f>
        <v>1.3415E-14</v>
      </c>
      <c r="M418">
        <f>VLOOKUP(C418,[1]Sheet1!$C$2:$H$188,6,FALSE)</f>
        <v>13.872409322992041</v>
      </c>
      <c r="N418" s="2">
        <v>3.9359999999999999</v>
      </c>
    </row>
    <row r="419" spans="1:14" x14ac:dyDescent="0.2">
      <c r="A419" t="s">
        <v>21</v>
      </c>
      <c r="B419" t="str">
        <f>VLOOKUP(A419,[1]Sheet1!$A$2:$B$205,2,)</f>
        <v>Nitzschia closterium</v>
      </c>
      <c r="C419">
        <v>3</v>
      </c>
      <c r="D419" s="2" t="s">
        <v>13</v>
      </c>
      <c r="E419" s="2">
        <v>11.11</v>
      </c>
      <c r="F419" s="2">
        <v>24.56</v>
      </c>
      <c r="G419" s="2">
        <v>0.54800000000000004</v>
      </c>
      <c r="H419">
        <f>N419*100</f>
        <v>319.89999999999998</v>
      </c>
      <c r="I419" s="2">
        <v>2128</v>
      </c>
      <c r="J419">
        <f>VLOOKUP(C419,[1]Sheet1!$C$2:$H$188,3,)</f>
        <v>1.0070469999999999E-8</v>
      </c>
      <c r="K419">
        <f>VLOOKUP(C419,[1]Sheet1!$C$2:$H$188,4,FALSE)</f>
        <v>7.9969502599684077</v>
      </c>
      <c r="L419">
        <f>VLOOKUP(C419,[1]Sheet1!$C$2:$H$188,5,FALSE)</f>
        <v>1.3415E-14</v>
      </c>
      <c r="M419">
        <f>VLOOKUP(C419,[1]Sheet1!$C$2:$H$188,6,FALSE)</f>
        <v>13.872409322992041</v>
      </c>
      <c r="N419" s="2">
        <v>3.1989999999999998</v>
      </c>
    </row>
    <row r="420" spans="1:14" x14ac:dyDescent="0.2">
      <c r="A420" t="s">
        <v>21</v>
      </c>
      <c r="B420" t="str">
        <f>VLOOKUP(A420,[1]Sheet1!$A$2:$B$205,2,)</f>
        <v>Nitzschia closterium</v>
      </c>
      <c r="C420">
        <v>3</v>
      </c>
      <c r="D420" s="2" t="s">
        <v>14</v>
      </c>
      <c r="E420" s="2">
        <v>9.1300000000000008</v>
      </c>
      <c r="F420" s="2">
        <v>19.920000000000002</v>
      </c>
      <c r="G420" s="2">
        <v>0.54200000000000004</v>
      </c>
      <c r="H420">
        <f>N420*100</f>
        <v>265.60000000000002</v>
      </c>
      <c r="I420" s="2">
        <v>2000</v>
      </c>
      <c r="J420">
        <f>VLOOKUP(C420,[1]Sheet1!$C$2:$H$188,3,)</f>
        <v>1.0070469999999999E-8</v>
      </c>
      <c r="K420">
        <f>VLOOKUP(C420,[1]Sheet1!$C$2:$H$188,4,FALSE)</f>
        <v>7.9969502599684077</v>
      </c>
      <c r="L420">
        <f>VLOOKUP(C420,[1]Sheet1!$C$2:$H$188,5,FALSE)</f>
        <v>1.3415E-14</v>
      </c>
      <c r="M420">
        <f>VLOOKUP(C420,[1]Sheet1!$C$2:$H$188,6,FALSE)</f>
        <v>13.872409322992041</v>
      </c>
      <c r="N420" s="2">
        <v>2.6560000000000001</v>
      </c>
    </row>
    <row r="421" spans="1:14" x14ac:dyDescent="0.2">
      <c r="A421" t="s">
        <v>21</v>
      </c>
      <c r="B421" t="str">
        <f>VLOOKUP(A421,[1]Sheet1!$A$2:$B$205,2,)</f>
        <v>Nitzschia closterium</v>
      </c>
      <c r="C421">
        <v>3</v>
      </c>
      <c r="D421" s="2" t="s">
        <v>15</v>
      </c>
      <c r="E421" s="2">
        <v>9.0090000000000003</v>
      </c>
      <c r="F421" s="2">
        <v>20.309999999999999</v>
      </c>
      <c r="G421" s="2">
        <v>0.55600000000000005</v>
      </c>
      <c r="H421">
        <f>N421*100</f>
        <v>244</v>
      </c>
      <c r="I421" s="2">
        <v>2077</v>
      </c>
      <c r="J421">
        <f>VLOOKUP(C421,[1]Sheet1!$C$2:$H$188,3,)</f>
        <v>1.0070469999999999E-8</v>
      </c>
      <c r="K421">
        <f>VLOOKUP(C421,[1]Sheet1!$C$2:$H$188,4,FALSE)</f>
        <v>7.9969502599684077</v>
      </c>
      <c r="L421">
        <f>VLOOKUP(C421,[1]Sheet1!$C$2:$H$188,5,FALSE)</f>
        <v>1.3415E-14</v>
      </c>
      <c r="M421">
        <f>VLOOKUP(C421,[1]Sheet1!$C$2:$H$188,6,FALSE)</f>
        <v>13.872409322992041</v>
      </c>
      <c r="N421" s="2">
        <v>2.44</v>
      </c>
    </row>
    <row r="422" spans="1:14" x14ac:dyDescent="0.2">
      <c r="A422" t="s">
        <v>21</v>
      </c>
      <c r="B422" t="str">
        <f>VLOOKUP(A422,[1]Sheet1!$A$2:$B$205,2,)</f>
        <v>Nitzschia closterium</v>
      </c>
      <c r="C422">
        <v>4</v>
      </c>
      <c r="D422" s="2" t="s">
        <v>12</v>
      </c>
      <c r="E422" s="2">
        <v>21.7</v>
      </c>
      <c r="F422" s="2">
        <v>48.25</v>
      </c>
      <c r="G422" s="2">
        <v>0.55000000000000004</v>
      </c>
      <c r="H422">
        <f>N422*100</f>
        <v>540.5</v>
      </c>
      <c r="I422" s="2">
        <v>1872</v>
      </c>
      <c r="J422">
        <f>VLOOKUP(C422,[1]Sheet1!$C$2:$H$188,3,)</f>
        <v>2.0070470000000001E-8</v>
      </c>
      <c r="K422">
        <f>VLOOKUP(C422,[1]Sheet1!$C$2:$H$188,4,FALSE)</f>
        <v>7.6974424573074067</v>
      </c>
      <c r="L422">
        <f>VLOOKUP(C422,[1]Sheet1!$C$2:$H$188,5,FALSE)</f>
        <v>2.6738999999999998E-14</v>
      </c>
      <c r="M422">
        <f>VLOOKUP(C422,[1]Sheet1!$C$2:$H$188,6,FALSE)</f>
        <v>13.572854838757012</v>
      </c>
      <c r="N422" s="2">
        <v>5.4050000000000002</v>
      </c>
    </row>
    <row r="423" spans="1:14" x14ac:dyDescent="0.2">
      <c r="A423" t="s">
        <v>21</v>
      </c>
      <c r="B423" t="str">
        <f>VLOOKUP(A423,[1]Sheet1!$A$2:$B$205,2,)</f>
        <v>Nitzschia closterium</v>
      </c>
      <c r="C423">
        <v>4</v>
      </c>
      <c r="D423" s="2" t="s">
        <v>13</v>
      </c>
      <c r="E423" s="2">
        <v>19.809999999999999</v>
      </c>
      <c r="F423" s="2">
        <v>44.52</v>
      </c>
      <c r="G423" s="2">
        <v>0.55500000000000005</v>
      </c>
      <c r="H423">
        <f>N423*100</f>
        <v>434.8</v>
      </c>
      <c r="I423" s="2">
        <v>1949</v>
      </c>
      <c r="J423">
        <f>VLOOKUP(C423,[1]Sheet1!$C$2:$H$188,3,)</f>
        <v>2.0070470000000001E-8</v>
      </c>
      <c r="K423">
        <f>VLOOKUP(C423,[1]Sheet1!$C$2:$H$188,4,FALSE)</f>
        <v>7.6974424573074067</v>
      </c>
      <c r="L423">
        <f>VLOOKUP(C423,[1]Sheet1!$C$2:$H$188,5,FALSE)</f>
        <v>2.6738999999999998E-14</v>
      </c>
      <c r="M423">
        <f>VLOOKUP(C423,[1]Sheet1!$C$2:$H$188,6,FALSE)</f>
        <v>13.572854838757012</v>
      </c>
      <c r="N423" s="2">
        <v>4.3479999999999999</v>
      </c>
    </row>
    <row r="424" spans="1:14" x14ac:dyDescent="0.2">
      <c r="A424" t="s">
        <v>21</v>
      </c>
      <c r="B424" t="str">
        <f>VLOOKUP(A424,[1]Sheet1!$A$2:$B$205,2,)</f>
        <v>Nitzschia closterium</v>
      </c>
      <c r="C424">
        <v>4</v>
      </c>
      <c r="D424" s="2" t="s">
        <v>14</v>
      </c>
      <c r="E424" s="2">
        <v>13.87</v>
      </c>
      <c r="F424" s="2">
        <v>30.54</v>
      </c>
      <c r="G424" s="2">
        <v>0.54600000000000004</v>
      </c>
      <c r="H424">
        <f>N424*100</f>
        <v>348.4</v>
      </c>
      <c r="I424" s="2">
        <v>1437</v>
      </c>
      <c r="J424">
        <f>VLOOKUP(C424,[1]Sheet1!$C$2:$H$188,3,)</f>
        <v>2.0070470000000001E-8</v>
      </c>
      <c r="K424">
        <f>VLOOKUP(C424,[1]Sheet1!$C$2:$H$188,4,FALSE)</f>
        <v>7.6974424573074067</v>
      </c>
      <c r="L424">
        <f>VLOOKUP(C424,[1]Sheet1!$C$2:$H$188,5,FALSE)</f>
        <v>2.6738999999999998E-14</v>
      </c>
      <c r="M424">
        <f>VLOOKUP(C424,[1]Sheet1!$C$2:$H$188,6,FALSE)</f>
        <v>13.572854838757012</v>
      </c>
      <c r="N424" s="2">
        <v>3.484</v>
      </c>
    </row>
    <row r="425" spans="1:14" x14ac:dyDescent="0.2">
      <c r="A425" t="s">
        <v>21</v>
      </c>
      <c r="B425" t="str">
        <f>VLOOKUP(A425,[1]Sheet1!$A$2:$B$205,2,)</f>
        <v>Nitzschia closterium</v>
      </c>
      <c r="C425">
        <v>4</v>
      </c>
      <c r="D425" s="2" t="s">
        <v>15</v>
      </c>
      <c r="E425" s="2">
        <v>14.52</v>
      </c>
      <c r="F425" s="2">
        <v>32.03</v>
      </c>
      <c r="G425" s="2">
        <v>0.54700000000000004</v>
      </c>
      <c r="H425">
        <f>N425*100</f>
        <v>310.8</v>
      </c>
      <c r="I425" s="2">
        <v>1629</v>
      </c>
      <c r="J425">
        <f>VLOOKUP(C425,[1]Sheet1!$C$2:$H$188,3,)</f>
        <v>2.0070470000000001E-8</v>
      </c>
      <c r="K425">
        <f>VLOOKUP(C425,[1]Sheet1!$C$2:$H$188,4,FALSE)</f>
        <v>7.6974424573074067</v>
      </c>
      <c r="L425">
        <f>VLOOKUP(C425,[1]Sheet1!$C$2:$H$188,5,FALSE)</f>
        <v>2.6738999999999998E-14</v>
      </c>
      <c r="M425">
        <f>VLOOKUP(C425,[1]Sheet1!$C$2:$H$188,6,FALSE)</f>
        <v>13.572854838757012</v>
      </c>
      <c r="N425" s="2">
        <v>3.1080000000000001</v>
      </c>
    </row>
    <row r="426" spans="1:14" x14ac:dyDescent="0.2">
      <c r="A426" t="s">
        <v>21</v>
      </c>
      <c r="B426" t="str">
        <f>VLOOKUP(A426,[1]Sheet1!$A$2:$B$205,2,)</f>
        <v>Nitzschia closterium</v>
      </c>
      <c r="C426">
        <v>5</v>
      </c>
      <c r="D426" s="2" t="s">
        <v>12</v>
      </c>
      <c r="E426" s="2">
        <v>24.14</v>
      </c>
      <c r="F426" s="2">
        <v>52.45</v>
      </c>
      <c r="G426" s="2">
        <v>0.54</v>
      </c>
      <c r="H426">
        <f>N426*100</f>
        <v>326.10000000000002</v>
      </c>
      <c r="I426" s="2">
        <v>2563</v>
      </c>
      <c r="J426">
        <f>VLOOKUP(C426,[1]Sheet1!$C$2:$H$188,3,)</f>
        <v>3.0070470000000002E-8</v>
      </c>
      <c r="K426">
        <f>VLOOKUP(C426,[1]Sheet1!$C$2:$H$188,4,FALSE)</f>
        <v>7.5218597838445671</v>
      </c>
      <c r="L426">
        <f>VLOOKUP(C426,[1]Sheet1!$C$2:$H$188,5,FALSE)</f>
        <v>4.0066000000000001E-14</v>
      </c>
      <c r="M426">
        <f>VLOOKUP(C426,[1]Sheet1!$C$2:$H$188,6,FALSE)</f>
        <v>13.397224013310762</v>
      </c>
      <c r="N426" s="2">
        <v>3.2610000000000001</v>
      </c>
    </row>
    <row r="427" spans="1:14" x14ac:dyDescent="0.2">
      <c r="A427" t="s">
        <v>21</v>
      </c>
      <c r="B427" t="str">
        <f>VLOOKUP(A427,[1]Sheet1!$A$2:$B$205,2,)</f>
        <v>Nitzschia closterium</v>
      </c>
      <c r="C427">
        <v>5</v>
      </c>
      <c r="D427" s="2" t="s">
        <v>13</v>
      </c>
      <c r="E427" s="2">
        <v>21.95</v>
      </c>
      <c r="F427" s="2">
        <v>48.93</v>
      </c>
      <c r="G427" s="2">
        <v>0.55100000000000005</v>
      </c>
      <c r="H427">
        <f>N427*100</f>
        <v>268.5</v>
      </c>
      <c r="I427" s="2">
        <v>2512</v>
      </c>
      <c r="J427">
        <f>VLOOKUP(C427,[1]Sheet1!$C$2:$H$188,3,)</f>
        <v>3.0070470000000002E-8</v>
      </c>
      <c r="K427">
        <f>VLOOKUP(C427,[1]Sheet1!$C$2:$H$188,4,FALSE)</f>
        <v>7.5218597838445671</v>
      </c>
      <c r="L427">
        <f>VLOOKUP(C427,[1]Sheet1!$C$2:$H$188,5,FALSE)</f>
        <v>4.0066000000000001E-14</v>
      </c>
      <c r="M427">
        <f>VLOOKUP(C427,[1]Sheet1!$C$2:$H$188,6,FALSE)</f>
        <v>13.397224013310762</v>
      </c>
      <c r="N427" s="2">
        <v>2.6850000000000001</v>
      </c>
    </row>
    <row r="428" spans="1:14" x14ac:dyDescent="0.2">
      <c r="A428" t="s">
        <v>21</v>
      </c>
      <c r="B428" t="str">
        <f>VLOOKUP(A428,[1]Sheet1!$A$2:$B$205,2,)</f>
        <v>Nitzschia closterium</v>
      </c>
      <c r="C428">
        <v>5</v>
      </c>
      <c r="D428" s="2" t="s">
        <v>14</v>
      </c>
      <c r="E428" s="2">
        <v>13.72</v>
      </c>
      <c r="F428" s="2">
        <v>29.67</v>
      </c>
      <c r="G428" s="2">
        <v>0.53800000000000003</v>
      </c>
      <c r="H428">
        <f>N428*100</f>
        <v>187.3</v>
      </c>
      <c r="I428" s="2">
        <v>2243</v>
      </c>
      <c r="J428">
        <f>VLOOKUP(C428,[1]Sheet1!$C$2:$H$188,3,)</f>
        <v>3.0070470000000002E-8</v>
      </c>
      <c r="K428">
        <f>VLOOKUP(C428,[1]Sheet1!$C$2:$H$188,4,FALSE)</f>
        <v>7.5218597838445671</v>
      </c>
      <c r="L428">
        <f>VLOOKUP(C428,[1]Sheet1!$C$2:$H$188,5,FALSE)</f>
        <v>4.0066000000000001E-14</v>
      </c>
      <c r="M428">
        <f>VLOOKUP(C428,[1]Sheet1!$C$2:$H$188,6,FALSE)</f>
        <v>13.397224013310762</v>
      </c>
      <c r="N428" s="2">
        <v>1.873</v>
      </c>
    </row>
    <row r="429" spans="1:14" x14ac:dyDescent="0.2">
      <c r="A429" t="s">
        <v>21</v>
      </c>
      <c r="B429" t="str">
        <f>VLOOKUP(A429,[1]Sheet1!$A$2:$B$205,2,)</f>
        <v>Nitzschia closterium</v>
      </c>
      <c r="C429">
        <v>5</v>
      </c>
      <c r="D429" s="2" t="s">
        <v>15</v>
      </c>
      <c r="E429" s="2">
        <v>14.45</v>
      </c>
      <c r="F429" s="2">
        <v>32.46</v>
      </c>
      <c r="G429" s="2">
        <v>0.55500000000000005</v>
      </c>
      <c r="H429">
        <f>N429*100</f>
        <v>178.29999999999998</v>
      </c>
      <c r="I429" s="2">
        <v>2269</v>
      </c>
      <c r="J429">
        <f>VLOOKUP(C429,[1]Sheet1!$C$2:$H$188,3,)</f>
        <v>3.0070470000000002E-8</v>
      </c>
      <c r="K429">
        <f>VLOOKUP(C429,[1]Sheet1!$C$2:$H$188,4,FALSE)</f>
        <v>7.5218597838445671</v>
      </c>
      <c r="L429">
        <f>VLOOKUP(C429,[1]Sheet1!$C$2:$H$188,5,FALSE)</f>
        <v>4.0066000000000001E-14</v>
      </c>
      <c r="M429">
        <f>VLOOKUP(C429,[1]Sheet1!$C$2:$H$188,6,FALSE)</f>
        <v>13.397224013310762</v>
      </c>
      <c r="N429" s="2">
        <v>1.7829999999999999</v>
      </c>
    </row>
    <row r="430" spans="1:14" x14ac:dyDescent="0.2">
      <c r="A430" t="s">
        <v>21</v>
      </c>
      <c r="B430" t="str">
        <f>VLOOKUP(A430,[1]Sheet1!$A$2:$B$205,2,)</f>
        <v>Nitzschia closterium</v>
      </c>
      <c r="C430">
        <v>6</v>
      </c>
      <c r="D430" s="2" t="s">
        <v>12</v>
      </c>
      <c r="E430" s="2">
        <v>8.6080000000000005</v>
      </c>
      <c r="F430" s="2">
        <v>18.2</v>
      </c>
      <c r="G430" s="2">
        <v>0.52700000000000002</v>
      </c>
      <c r="H430">
        <f>N430*100</f>
        <v>339.9</v>
      </c>
      <c r="I430" s="2">
        <v>2512</v>
      </c>
      <c r="J430">
        <f>VLOOKUP(C430,[1]Sheet1!$C$2:$H$188,3,)</f>
        <v>5.0070470000000002E-8</v>
      </c>
      <c r="K430">
        <f>VLOOKUP(C430,[1]Sheet1!$C$2:$H$188,4,FALSE)</f>
        <v>7.3004183319594196</v>
      </c>
      <c r="L430">
        <f>VLOOKUP(C430,[1]Sheet1!$C$2:$H$188,5,FALSE)</f>
        <v>6.6728000000000004E-14</v>
      </c>
      <c r="M430">
        <f>VLOOKUP(C430,[1]Sheet1!$C$2:$H$188,6,FALSE)</f>
        <v>13.175691891813106</v>
      </c>
      <c r="N430" s="2">
        <v>3.399</v>
      </c>
    </row>
    <row r="431" spans="1:14" x14ac:dyDescent="0.2">
      <c r="A431" t="s">
        <v>21</v>
      </c>
      <c r="B431" t="str">
        <f>VLOOKUP(A431,[1]Sheet1!$A$2:$B$205,2,)</f>
        <v>Nitzschia closterium</v>
      </c>
      <c r="C431">
        <v>6</v>
      </c>
      <c r="D431" s="2" t="s">
        <v>13</v>
      </c>
      <c r="E431" s="2">
        <v>7.7489999999999997</v>
      </c>
      <c r="F431" s="2">
        <v>16.96</v>
      </c>
      <c r="G431" s="2">
        <v>0.54300000000000004</v>
      </c>
      <c r="H431">
        <f>N431*100</f>
        <v>281.5</v>
      </c>
      <c r="I431" s="2">
        <v>2397</v>
      </c>
      <c r="J431">
        <f>VLOOKUP(C431,[1]Sheet1!$C$2:$H$188,3,)</f>
        <v>5.0070470000000002E-8</v>
      </c>
      <c r="K431">
        <f>VLOOKUP(C431,[1]Sheet1!$C$2:$H$188,4,FALSE)</f>
        <v>7.3004183319594196</v>
      </c>
      <c r="L431">
        <f>VLOOKUP(C431,[1]Sheet1!$C$2:$H$188,5,FALSE)</f>
        <v>6.6728000000000004E-14</v>
      </c>
      <c r="M431">
        <f>VLOOKUP(C431,[1]Sheet1!$C$2:$H$188,6,FALSE)</f>
        <v>13.175691891813106</v>
      </c>
      <c r="N431" s="2">
        <v>2.8149999999999999</v>
      </c>
    </row>
    <row r="432" spans="1:14" x14ac:dyDescent="0.2">
      <c r="A432" t="s">
        <v>21</v>
      </c>
      <c r="B432" t="str">
        <f>VLOOKUP(A432,[1]Sheet1!$A$2:$B$205,2,)</f>
        <v>Nitzschia closterium</v>
      </c>
      <c r="C432">
        <v>6</v>
      </c>
      <c r="D432" s="2" t="s">
        <v>14</v>
      </c>
      <c r="E432" s="2">
        <v>4.8289999999999997</v>
      </c>
      <c r="F432" s="2">
        <v>10.130000000000001</v>
      </c>
      <c r="G432" s="2">
        <v>0.52400000000000002</v>
      </c>
      <c r="H432">
        <f>N432*100</f>
        <v>189.6</v>
      </c>
      <c r="I432" s="2">
        <v>2512</v>
      </c>
      <c r="J432">
        <f>VLOOKUP(C432,[1]Sheet1!$C$2:$H$188,3,)</f>
        <v>5.0070470000000002E-8</v>
      </c>
      <c r="K432">
        <f>VLOOKUP(C432,[1]Sheet1!$C$2:$H$188,4,FALSE)</f>
        <v>7.3004183319594196</v>
      </c>
      <c r="L432">
        <f>VLOOKUP(C432,[1]Sheet1!$C$2:$H$188,5,FALSE)</f>
        <v>6.6728000000000004E-14</v>
      </c>
      <c r="M432">
        <f>VLOOKUP(C432,[1]Sheet1!$C$2:$H$188,6,FALSE)</f>
        <v>13.175691891813106</v>
      </c>
      <c r="N432" s="2">
        <v>1.8959999999999999</v>
      </c>
    </row>
    <row r="433" spans="1:14" x14ac:dyDescent="0.2">
      <c r="A433" t="s">
        <v>21</v>
      </c>
      <c r="B433" t="str">
        <f>VLOOKUP(A433,[1]Sheet1!$A$2:$B$205,2,)</f>
        <v>Nitzschia closterium</v>
      </c>
      <c r="C433">
        <v>6</v>
      </c>
      <c r="D433" s="2" t="s">
        <v>15</v>
      </c>
      <c r="E433" s="2">
        <v>5.1109999999999998</v>
      </c>
      <c r="F433" s="2">
        <v>11.1</v>
      </c>
      <c r="G433" s="2">
        <v>0.54</v>
      </c>
      <c r="H433">
        <f>N433*100</f>
        <v>180.4</v>
      </c>
      <c r="I433" s="2">
        <v>2448</v>
      </c>
      <c r="J433">
        <f>VLOOKUP(C433,[1]Sheet1!$C$2:$H$188,3,)</f>
        <v>5.0070470000000002E-8</v>
      </c>
      <c r="K433">
        <f>VLOOKUP(C433,[1]Sheet1!$C$2:$H$188,4,FALSE)</f>
        <v>7.3004183319594196</v>
      </c>
      <c r="L433">
        <f>VLOOKUP(C433,[1]Sheet1!$C$2:$H$188,5,FALSE)</f>
        <v>6.6728000000000004E-14</v>
      </c>
      <c r="M433">
        <f>VLOOKUP(C433,[1]Sheet1!$C$2:$H$188,6,FALSE)</f>
        <v>13.175691891813106</v>
      </c>
      <c r="N433" s="2">
        <v>1.804</v>
      </c>
    </row>
    <row r="434" spans="1:14" x14ac:dyDescent="0.2">
      <c r="A434" t="s">
        <v>21</v>
      </c>
      <c r="B434" t="str">
        <f>VLOOKUP(A434,[1]Sheet1!$A$2:$B$205,2,)</f>
        <v>Nitzschia closterium</v>
      </c>
      <c r="C434">
        <v>7</v>
      </c>
      <c r="D434" s="2" t="s">
        <v>12</v>
      </c>
      <c r="E434" s="2">
        <v>10.17</v>
      </c>
      <c r="F434" s="2">
        <v>21.8</v>
      </c>
      <c r="G434" s="2">
        <v>0.53300000000000003</v>
      </c>
      <c r="H434">
        <f>N434*100</f>
        <v>348.4</v>
      </c>
      <c r="I434" s="2">
        <v>2563</v>
      </c>
      <c r="J434">
        <f>VLOOKUP(C434,[1]Sheet1!$C$2:$H$188,3,)</f>
        <v>7.0070470000000002E-8</v>
      </c>
      <c r="K434">
        <f>VLOOKUP(C434,[1]Sheet1!$C$2:$H$188,4,FALSE)</f>
        <v>7.1544649694520226</v>
      </c>
      <c r="L434">
        <f>VLOOKUP(C434,[1]Sheet1!$C$2:$H$188,5,FALSE)</f>
        <v>9.3399999999999998E-14</v>
      </c>
      <c r="M434">
        <f>VLOOKUP(C434,[1]Sheet1!$C$2:$H$188,6,FALSE)</f>
        <v>13.029653123769906</v>
      </c>
      <c r="N434" s="2">
        <v>3.484</v>
      </c>
    </row>
    <row r="435" spans="1:14" x14ac:dyDescent="0.2">
      <c r="A435" t="s">
        <v>21</v>
      </c>
      <c r="B435" t="str">
        <f>VLOOKUP(A435,[1]Sheet1!$A$2:$B$205,2,)</f>
        <v>Nitzschia closterium</v>
      </c>
      <c r="C435">
        <v>7</v>
      </c>
      <c r="D435" s="2" t="s">
        <v>13</v>
      </c>
      <c r="E435" s="2">
        <v>9.0839999999999996</v>
      </c>
      <c r="F435" s="2">
        <v>20.309999999999999</v>
      </c>
      <c r="G435" s="2">
        <v>0.55300000000000005</v>
      </c>
      <c r="H435">
        <f>N435*100</f>
        <v>282.39999999999998</v>
      </c>
      <c r="I435" s="2">
        <v>2563</v>
      </c>
      <c r="J435">
        <f>VLOOKUP(C435,[1]Sheet1!$C$2:$H$188,3,)</f>
        <v>7.0070470000000002E-8</v>
      </c>
      <c r="K435">
        <f>VLOOKUP(C435,[1]Sheet1!$C$2:$H$188,4,FALSE)</f>
        <v>7.1544649694520226</v>
      </c>
      <c r="L435">
        <f>VLOOKUP(C435,[1]Sheet1!$C$2:$H$188,5,FALSE)</f>
        <v>9.3399999999999998E-14</v>
      </c>
      <c r="M435">
        <f>VLOOKUP(C435,[1]Sheet1!$C$2:$H$188,6,FALSE)</f>
        <v>13.029653123769906</v>
      </c>
      <c r="N435" s="2">
        <v>2.8239999999999998</v>
      </c>
    </row>
    <row r="436" spans="1:14" x14ac:dyDescent="0.2">
      <c r="A436" t="s">
        <v>21</v>
      </c>
      <c r="B436" t="str">
        <f>VLOOKUP(A436,[1]Sheet1!$A$2:$B$205,2,)</f>
        <v>Nitzschia closterium</v>
      </c>
      <c r="C436">
        <v>7</v>
      </c>
      <c r="D436" s="2" t="s">
        <v>14</v>
      </c>
      <c r="E436" s="2">
        <v>5.9420000000000002</v>
      </c>
      <c r="F436" s="2">
        <v>12.69</v>
      </c>
      <c r="G436" s="2">
        <v>0.53200000000000003</v>
      </c>
      <c r="H436">
        <f>N436*100</f>
        <v>202.1</v>
      </c>
      <c r="I436" s="2">
        <v>2000</v>
      </c>
      <c r="J436">
        <f>VLOOKUP(C436,[1]Sheet1!$C$2:$H$188,3,)</f>
        <v>7.0070470000000002E-8</v>
      </c>
      <c r="K436">
        <f>VLOOKUP(C436,[1]Sheet1!$C$2:$H$188,4,FALSE)</f>
        <v>7.1544649694520226</v>
      </c>
      <c r="L436">
        <f>VLOOKUP(C436,[1]Sheet1!$C$2:$H$188,5,FALSE)</f>
        <v>9.3399999999999998E-14</v>
      </c>
      <c r="M436">
        <f>VLOOKUP(C436,[1]Sheet1!$C$2:$H$188,6,FALSE)</f>
        <v>13.029653123769906</v>
      </c>
      <c r="N436" s="2">
        <v>2.0209999999999999</v>
      </c>
    </row>
    <row r="437" spans="1:14" x14ac:dyDescent="0.2">
      <c r="A437" t="s">
        <v>21</v>
      </c>
      <c r="B437" t="str">
        <f>VLOOKUP(A437,[1]Sheet1!$A$2:$B$205,2,)</f>
        <v>Nitzschia closterium</v>
      </c>
      <c r="C437">
        <v>7</v>
      </c>
      <c r="D437" s="2" t="s">
        <v>15</v>
      </c>
      <c r="E437" s="2">
        <v>6.09</v>
      </c>
      <c r="F437" s="2">
        <v>13.58</v>
      </c>
      <c r="G437" s="2">
        <v>0.55200000000000005</v>
      </c>
      <c r="H437">
        <f>N437*100</f>
        <v>187.3</v>
      </c>
      <c r="I437" s="2">
        <v>2128</v>
      </c>
      <c r="J437">
        <f>VLOOKUP(C437,[1]Sheet1!$C$2:$H$188,3,)</f>
        <v>7.0070470000000002E-8</v>
      </c>
      <c r="K437">
        <f>VLOOKUP(C437,[1]Sheet1!$C$2:$H$188,4,FALSE)</f>
        <v>7.1544649694520226</v>
      </c>
      <c r="L437">
        <f>VLOOKUP(C437,[1]Sheet1!$C$2:$H$188,5,FALSE)</f>
        <v>9.3399999999999998E-14</v>
      </c>
      <c r="M437">
        <f>VLOOKUP(C437,[1]Sheet1!$C$2:$H$188,6,FALSE)</f>
        <v>13.029653123769906</v>
      </c>
      <c r="N437" s="2">
        <v>1.873</v>
      </c>
    </row>
    <row r="438" spans="1:14" x14ac:dyDescent="0.2">
      <c r="A438" t="s">
        <v>21</v>
      </c>
      <c r="B438" t="str">
        <f>VLOOKUP(A438,[1]Sheet1!$A$2:$B$205,2,)</f>
        <v>Nitzschia closterium</v>
      </c>
      <c r="C438">
        <v>8</v>
      </c>
      <c r="D438" s="2" t="s">
        <v>12</v>
      </c>
      <c r="E438" s="2">
        <v>12.97</v>
      </c>
      <c r="F438" s="2">
        <v>28.41</v>
      </c>
      <c r="G438" s="2">
        <v>0.54300000000000004</v>
      </c>
      <c r="H438">
        <f>N438*100</f>
        <v>338.4</v>
      </c>
      <c r="I438" s="2">
        <v>2512</v>
      </c>
      <c r="J438">
        <f>VLOOKUP(C438,[1]Sheet1!$C$2:$H$188,3,)</f>
        <v>1.0007047000000001E-7</v>
      </c>
      <c r="K438">
        <f>VLOOKUP(C438,[1]Sheet1!$C$2:$H$188,4,FALSE)</f>
        <v>6.9996940604637423</v>
      </c>
      <c r="L438">
        <f>VLOOKUP(C438,[1]Sheet1!$C$2:$H$188,5,FALSE)</f>
        <v>1.3342999999999999E-13</v>
      </c>
      <c r="M438">
        <f>VLOOKUP(C438,[1]Sheet1!$C$2:$H$188,6,FALSE)</f>
        <v>12.874746513975202</v>
      </c>
      <c r="N438" s="2">
        <v>3.3839999999999999</v>
      </c>
    </row>
    <row r="439" spans="1:14" x14ac:dyDescent="0.2">
      <c r="A439" t="s">
        <v>21</v>
      </c>
      <c r="B439" t="str">
        <f>VLOOKUP(A439,[1]Sheet1!$A$2:$B$205,2,)</f>
        <v>Nitzschia closterium</v>
      </c>
      <c r="C439">
        <v>8</v>
      </c>
      <c r="D439" s="2" t="s">
        <v>13</v>
      </c>
      <c r="E439" s="2">
        <v>11.54</v>
      </c>
      <c r="F439" s="2">
        <v>26.19</v>
      </c>
      <c r="G439" s="2">
        <v>0.55900000000000005</v>
      </c>
      <c r="H439">
        <f>N439*100</f>
        <v>274.8</v>
      </c>
      <c r="I439" s="2">
        <v>2448</v>
      </c>
      <c r="J439">
        <f>VLOOKUP(C439,[1]Sheet1!$C$2:$H$188,3,)</f>
        <v>1.0007047000000001E-7</v>
      </c>
      <c r="K439">
        <f>VLOOKUP(C439,[1]Sheet1!$C$2:$H$188,4,FALSE)</f>
        <v>6.9996940604637423</v>
      </c>
      <c r="L439">
        <f>VLOOKUP(C439,[1]Sheet1!$C$2:$H$188,5,FALSE)</f>
        <v>1.3342999999999999E-13</v>
      </c>
      <c r="M439">
        <f>VLOOKUP(C439,[1]Sheet1!$C$2:$H$188,6,FALSE)</f>
        <v>12.874746513975202</v>
      </c>
      <c r="N439" s="2">
        <v>2.7480000000000002</v>
      </c>
    </row>
    <row r="440" spans="1:14" x14ac:dyDescent="0.2">
      <c r="A440" t="s">
        <v>21</v>
      </c>
      <c r="B440" t="str">
        <f>VLOOKUP(A440,[1]Sheet1!$A$2:$B$205,2,)</f>
        <v>Nitzschia closterium</v>
      </c>
      <c r="C440">
        <v>8</v>
      </c>
      <c r="D440" s="2" t="s">
        <v>14</v>
      </c>
      <c r="E440" s="2">
        <v>7.5750000000000002</v>
      </c>
      <c r="F440" s="2">
        <v>16.41</v>
      </c>
      <c r="G440" s="2">
        <v>0.53800000000000003</v>
      </c>
      <c r="H440">
        <f>N440*100</f>
        <v>198.4</v>
      </c>
      <c r="I440" s="2">
        <v>2448</v>
      </c>
      <c r="J440">
        <f>VLOOKUP(C440,[1]Sheet1!$C$2:$H$188,3,)</f>
        <v>1.0007047000000001E-7</v>
      </c>
      <c r="K440">
        <f>VLOOKUP(C440,[1]Sheet1!$C$2:$H$188,4,FALSE)</f>
        <v>6.9996940604637423</v>
      </c>
      <c r="L440">
        <f>VLOOKUP(C440,[1]Sheet1!$C$2:$H$188,5,FALSE)</f>
        <v>1.3342999999999999E-13</v>
      </c>
      <c r="M440">
        <f>VLOOKUP(C440,[1]Sheet1!$C$2:$H$188,6,FALSE)</f>
        <v>12.874746513975202</v>
      </c>
      <c r="N440" s="2">
        <v>1.984</v>
      </c>
    </row>
    <row r="441" spans="1:14" x14ac:dyDescent="0.2">
      <c r="A441" t="s">
        <v>21</v>
      </c>
      <c r="B441" t="str">
        <f>VLOOKUP(A441,[1]Sheet1!$A$2:$B$205,2,)</f>
        <v>Nitzschia closterium</v>
      </c>
      <c r="C441">
        <v>8</v>
      </c>
      <c r="D441" s="2" t="s">
        <v>15</v>
      </c>
      <c r="E441" s="2">
        <v>8.1229999999999993</v>
      </c>
      <c r="F441" s="2">
        <v>18.41</v>
      </c>
      <c r="G441" s="2">
        <v>0.55900000000000005</v>
      </c>
      <c r="H441">
        <f>N441*100</f>
        <v>190.79999999999998</v>
      </c>
      <c r="I441" s="2">
        <v>2448</v>
      </c>
      <c r="J441">
        <f>VLOOKUP(C441,[1]Sheet1!$C$2:$H$188,3,)</f>
        <v>1.0007047000000001E-7</v>
      </c>
      <c r="K441">
        <f>VLOOKUP(C441,[1]Sheet1!$C$2:$H$188,4,FALSE)</f>
        <v>6.9996940604637423</v>
      </c>
      <c r="L441">
        <f>VLOOKUP(C441,[1]Sheet1!$C$2:$H$188,5,FALSE)</f>
        <v>1.3342999999999999E-13</v>
      </c>
      <c r="M441">
        <f>VLOOKUP(C441,[1]Sheet1!$C$2:$H$188,6,FALSE)</f>
        <v>12.874746513975202</v>
      </c>
      <c r="N441" s="2">
        <v>1.9079999999999999</v>
      </c>
    </row>
    <row r="442" spans="1:14" x14ac:dyDescent="0.2">
      <c r="A442" t="s">
        <v>21</v>
      </c>
      <c r="B442" t="str">
        <f>VLOOKUP(A442,[1]Sheet1!$A$2:$B$205,2,)</f>
        <v>Nitzschia closterium</v>
      </c>
      <c r="C442">
        <v>9</v>
      </c>
      <c r="D442" s="2" t="s">
        <v>12</v>
      </c>
      <c r="E442" s="2">
        <v>16.16</v>
      </c>
      <c r="F442" s="2">
        <v>34.74</v>
      </c>
      <c r="G442" s="2">
        <v>0.53500000000000003</v>
      </c>
      <c r="H442">
        <f>N442*100</f>
        <v>358.5</v>
      </c>
      <c r="I442" s="2">
        <v>2397</v>
      </c>
      <c r="J442">
        <f>VLOOKUP(C442,[1]Sheet1!$C$2:$H$188,3,)</f>
        <v>1.5007047000000003E-7</v>
      </c>
      <c r="K442">
        <f>VLOOKUP(C442,[1]Sheet1!$C$2:$H$188,4,FALSE)</f>
        <v>6.8237047573087253</v>
      </c>
      <c r="L442">
        <f>VLOOKUP(C442,[1]Sheet1!$C$2:$H$188,5,FALSE)</f>
        <v>2.002E-13</v>
      </c>
      <c r="M442">
        <f>VLOOKUP(C442,[1]Sheet1!$C$2:$H$188,6,FALSE)</f>
        <v>12.6985359268567</v>
      </c>
      <c r="N442" s="2">
        <v>3.585</v>
      </c>
    </row>
    <row r="443" spans="1:14" x14ac:dyDescent="0.2">
      <c r="A443" t="s">
        <v>21</v>
      </c>
      <c r="B443" t="str">
        <f>VLOOKUP(A443,[1]Sheet1!$A$2:$B$205,2,)</f>
        <v>Nitzschia closterium</v>
      </c>
      <c r="C443">
        <v>9</v>
      </c>
      <c r="D443" s="2" t="s">
        <v>13</v>
      </c>
      <c r="E443" s="2">
        <v>14.39</v>
      </c>
      <c r="F443" s="2">
        <v>32.090000000000003</v>
      </c>
      <c r="G443" s="2">
        <v>0.55200000000000005</v>
      </c>
      <c r="H443">
        <f>N443*100</f>
        <v>290.39999999999998</v>
      </c>
      <c r="I443" s="2">
        <v>2371</v>
      </c>
      <c r="J443">
        <f>VLOOKUP(C443,[1]Sheet1!$C$2:$H$188,3,)</f>
        <v>1.5007047000000003E-7</v>
      </c>
      <c r="K443">
        <f>VLOOKUP(C443,[1]Sheet1!$C$2:$H$188,4,FALSE)</f>
        <v>6.8237047573087253</v>
      </c>
      <c r="L443">
        <f>VLOOKUP(C443,[1]Sheet1!$C$2:$H$188,5,FALSE)</f>
        <v>2.002E-13</v>
      </c>
      <c r="M443">
        <f>VLOOKUP(C443,[1]Sheet1!$C$2:$H$188,6,FALSE)</f>
        <v>12.6985359268567</v>
      </c>
      <c r="N443" s="2">
        <v>2.9039999999999999</v>
      </c>
    </row>
    <row r="444" spans="1:14" x14ac:dyDescent="0.2">
      <c r="A444" t="s">
        <v>21</v>
      </c>
      <c r="B444" t="str">
        <f>VLOOKUP(A444,[1]Sheet1!$A$2:$B$205,2,)</f>
        <v>Nitzschia closterium</v>
      </c>
      <c r="C444">
        <v>9</v>
      </c>
      <c r="D444" s="2" t="s">
        <v>14</v>
      </c>
      <c r="E444" s="2">
        <v>9.5830000000000002</v>
      </c>
      <c r="F444" s="2">
        <v>20.170000000000002</v>
      </c>
      <c r="G444" s="2">
        <v>0.52500000000000002</v>
      </c>
      <c r="H444">
        <f>N444*100</f>
        <v>226.39999999999998</v>
      </c>
      <c r="I444" s="2">
        <v>1488</v>
      </c>
      <c r="J444">
        <f>VLOOKUP(C444,[1]Sheet1!$C$2:$H$188,3,)</f>
        <v>1.5007047000000003E-7</v>
      </c>
      <c r="K444">
        <f>VLOOKUP(C444,[1]Sheet1!$C$2:$H$188,4,FALSE)</f>
        <v>6.8237047573087253</v>
      </c>
      <c r="L444">
        <f>VLOOKUP(C444,[1]Sheet1!$C$2:$H$188,5,FALSE)</f>
        <v>2.002E-13</v>
      </c>
      <c r="M444">
        <f>VLOOKUP(C444,[1]Sheet1!$C$2:$H$188,6,FALSE)</f>
        <v>12.6985359268567</v>
      </c>
      <c r="N444" s="2">
        <v>2.2639999999999998</v>
      </c>
    </row>
    <row r="445" spans="1:14" x14ac:dyDescent="0.2">
      <c r="A445" t="s">
        <v>21</v>
      </c>
      <c r="B445" t="str">
        <f>VLOOKUP(A445,[1]Sheet1!$A$2:$B$205,2,)</f>
        <v>Nitzschia closterium</v>
      </c>
      <c r="C445">
        <v>9</v>
      </c>
      <c r="D445" s="2" t="s">
        <v>15</v>
      </c>
      <c r="E445" s="2">
        <v>10.220000000000001</v>
      </c>
      <c r="F445" s="2">
        <v>22.12</v>
      </c>
      <c r="G445" s="2">
        <v>0.53800000000000003</v>
      </c>
      <c r="H445">
        <f>N445*100</f>
        <v>210</v>
      </c>
      <c r="I445" s="2">
        <v>1757</v>
      </c>
      <c r="J445">
        <f>VLOOKUP(C445,[1]Sheet1!$C$2:$H$188,3,)</f>
        <v>1.5007047000000003E-7</v>
      </c>
      <c r="K445">
        <f>VLOOKUP(C445,[1]Sheet1!$C$2:$H$188,4,FALSE)</f>
        <v>6.8237047573087253</v>
      </c>
      <c r="L445">
        <f>VLOOKUP(C445,[1]Sheet1!$C$2:$H$188,5,FALSE)</f>
        <v>2.002E-13</v>
      </c>
      <c r="M445">
        <f>VLOOKUP(C445,[1]Sheet1!$C$2:$H$188,6,FALSE)</f>
        <v>12.6985359268567</v>
      </c>
      <c r="N445" s="2">
        <v>2.1</v>
      </c>
    </row>
    <row r="446" spans="1:14" x14ac:dyDescent="0.2">
      <c r="A446" t="s">
        <v>21</v>
      </c>
      <c r="B446" t="str">
        <f>VLOOKUP(A446,[1]Sheet1!$A$2:$B$205,2,)</f>
        <v>Nitzschia closterium</v>
      </c>
      <c r="C446">
        <v>10</v>
      </c>
      <c r="D446" s="2" t="s">
        <v>12</v>
      </c>
      <c r="E446" s="2">
        <v>22.28</v>
      </c>
      <c r="F446" s="2">
        <v>47.58</v>
      </c>
      <c r="G446" s="2">
        <v>0.53200000000000003</v>
      </c>
      <c r="H446">
        <f>N446*100</f>
        <v>345.2</v>
      </c>
      <c r="I446" s="2">
        <v>2448</v>
      </c>
      <c r="J446">
        <f>VLOOKUP(C446,[1]Sheet1!$C$2:$H$188,3,)</f>
        <v>2.0007047000000003E-7</v>
      </c>
      <c r="K446">
        <f>VLOOKUP(C446,[1]Sheet1!$C$2:$H$188,4,FALSE)</f>
        <v>6.698817007627933</v>
      </c>
      <c r="L446">
        <f>VLOOKUP(C446,[1]Sheet1!$C$2:$H$188,5,FALSE)</f>
        <v>2.6703999999999999E-13</v>
      </c>
      <c r="M446">
        <f>VLOOKUP(C446,[1]Sheet1!$C$2:$H$188,6,FALSE)</f>
        <v>12.573423680664829</v>
      </c>
      <c r="N446" s="2">
        <v>3.452</v>
      </c>
    </row>
    <row r="447" spans="1:14" x14ac:dyDescent="0.2">
      <c r="A447" t="s">
        <v>21</v>
      </c>
      <c r="B447" t="str">
        <f>VLOOKUP(A447,[1]Sheet1!$A$2:$B$205,2,)</f>
        <v>Nitzschia closterium</v>
      </c>
      <c r="C447">
        <v>10</v>
      </c>
      <c r="D447" s="2" t="s">
        <v>13</v>
      </c>
      <c r="E447" s="2">
        <v>19.489999999999998</v>
      </c>
      <c r="F447" s="2">
        <v>44.35</v>
      </c>
      <c r="G447" s="2">
        <v>0.56100000000000005</v>
      </c>
      <c r="H447">
        <f>N447*100</f>
        <v>278.39999999999998</v>
      </c>
      <c r="I447" s="2">
        <v>2371</v>
      </c>
      <c r="J447">
        <f>VLOOKUP(C447,[1]Sheet1!$C$2:$H$188,3,)</f>
        <v>2.0007047000000003E-7</v>
      </c>
      <c r="K447">
        <f>VLOOKUP(C447,[1]Sheet1!$C$2:$H$188,4,FALSE)</f>
        <v>6.698817007627933</v>
      </c>
      <c r="L447">
        <f>VLOOKUP(C447,[1]Sheet1!$C$2:$H$188,5,FALSE)</f>
        <v>2.6703999999999999E-13</v>
      </c>
      <c r="M447">
        <f>VLOOKUP(C447,[1]Sheet1!$C$2:$H$188,6,FALSE)</f>
        <v>12.573423680664829</v>
      </c>
      <c r="N447" s="2">
        <v>2.7839999999999998</v>
      </c>
    </row>
    <row r="448" spans="1:14" x14ac:dyDescent="0.2">
      <c r="A448" t="s">
        <v>21</v>
      </c>
      <c r="B448" t="str">
        <f>VLOOKUP(A448,[1]Sheet1!$A$2:$B$205,2,)</f>
        <v>Nitzschia closterium</v>
      </c>
      <c r="C448">
        <v>10</v>
      </c>
      <c r="D448" s="2" t="s">
        <v>14</v>
      </c>
      <c r="E448" s="2">
        <v>12.5</v>
      </c>
      <c r="F448" s="2">
        <v>26.77</v>
      </c>
      <c r="G448" s="2">
        <v>0.53300000000000003</v>
      </c>
      <c r="H448">
        <f>N448*100</f>
        <v>196.2</v>
      </c>
      <c r="I448" s="2">
        <v>2243</v>
      </c>
      <c r="J448">
        <f>VLOOKUP(C448,[1]Sheet1!$C$2:$H$188,3,)</f>
        <v>2.0007047000000003E-7</v>
      </c>
      <c r="K448">
        <f>VLOOKUP(C448,[1]Sheet1!$C$2:$H$188,4,FALSE)</f>
        <v>6.698817007627933</v>
      </c>
      <c r="L448">
        <f>VLOOKUP(C448,[1]Sheet1!$C$2:$H$188,5,FALSE)</f>
        <v>2.6703999999999999E-13</v>
      </c>
      <c r="M448">
        <f>VLOOKUP(C448,[1]Sheet1!$C$2:$H$188,6,FALSE)</f>
        <v>12.573423680664829</v>
      </c>
      <c r="N448" s="2">
        <v>1.962</v>
      </c>
    </row>
    <row r="449" spans="1:14" x14ac:dyDescent="0.2">
      <c r="A449" t="s">
        <v>21</v>
      </c>
      <c r="B449" t="str">
        <f>VLOOKUP(A449,[1]Sheet1!$A$2:$B$205,2,)</f>
        <v>Nitzschia closterium</v>
      </c>
      <c r="C449">
        <v>10</v>
      </c>
      <c r="D449" s="2" t="s">
        <v>15</v>
      </c>
      <c r="E449" s="2">
        <v>12.89</v>
      </c>
      <c r="F449" s="2">
        <v>29.24</v>
      </c>
      <c r="G449" s="2">
        <v>0.55900000000000005</v>
      </c>
      <c r="H449">
        <f>N449*100</f>
        <v>185.3</v>
      </c>
      <c r="I449" s="2">
        <v>2243</v>
      </c>
      <c r="J449">
        <f>VLOOKUP(C449,[1]Sheet1!$C$2:$H$188,3,)</f>
        <v>2.0007047000000003E-7</v>
      </c>
      <c r="K449">
        <f>VLOOKUP(C449,[1]Sheet1!$C$2:$H$188,4,FALSE)</f>
        <v>6.698817007627933</v>
      </c>
      <c r="L449">
        <f>VLOOKUP(C449,[1]Sheet1!$C$2:$H$188,5,FALSE)</f>
        <v>2.6703999999999999E-13</v>
      </c>
      <c r="M449">
        <f>VLOOKUP(C449,[1]Sheet1!$C$2:$H$188,6,FALSE)</f>
        <v>12.573423680664829</v>
      </c>
      <c r="N449" s="2">
        <v>1.853</v>
      </c>
    </row>
    <row r="450" spans="1:14" x14ac:dyDescent="0.2">
      <c r="A450" t="s">
        <v>21</v>
      </c>
      <c r="B450" t="str">
        <f>VLOOKUP(A450,[1]Sheet1!$A$2:$B$205,2,)</f>
        <v>Nitzschia closterium</v>
      </c>
      <c r="C450">
        <v>11</v>
      </c>
      <c r="D450" s="2" t="s">
        <v>12</v>
      </c>
      <c r="E450" s="2">
        <v>24.34</v>
      </c>
      <c r="F450" s="2">
        <v>52.91</v>
      </c>
      <c r="G450" s="2">
        <v>0.54</v>
      </c>
      <c r="H450">
        <f>N450*100</f>
        <v>355.1</v>
      </c>
      <c r="I450" s="2">
        <v>2397</v>
      </c>
      <c r="J450">
        <f>VLOOKUP(C450,[1]Sheet1!$C$2:$H$188,3,)</f>
        <v>3.0007047000000002E-7</v>
      </c>
      <c r="K450">
        <f>VLOOKUP(C450,[1]Sheet1!$C$2:$H$188,4,FALSE)</f>
        <v>6.5227767414864148</v>
      </c>
      <c r="L450">
        <f>VLOOKUP(C450,[1]Sheet1!$C$2:$H$188,5,FALSE)</f>
        <v>4.0092000000000002E-13</v>
      </c>
      <c r="M450">
        <f>VLOOKUP(C450,[1]Sheet1!$C$2:$H$188,6,FALSE)</f>
        <v>12.396942278314244</v>
      </c>
      <c r="N450" s="2">
        <v>3.5510000000000002</v>
      </c>
    </row>
    <row r="451" spans="1:14" x14ac:dyDescent="0.2">
      <c r="A451" t="s">
        <v>21</v>
      </c>
      <c r="B451" t="str">
        <f>VLOOKUP(A451,[1]Sheet1!$A$2:$B$205,2,)</f>
        <v>Nitzschia closterium</v>
      </c>
      <c r="C451">
        <v>11</v>
      </c>
      <c r="D451" s="2" t="s">
        <v>13</v>
      </c>
      <c r="E451" s="2">
        <v>21.69</v>
      </c>
      <c r="F451" s="2">
        <v>49.11</v>
      </c>
      <c r="G451" s="2">
        <v>0.55800000000000005</v>
      </c>
      <c r="H451">
        <f>N451*100</f>
        <v>282.5</v>
      </c>
      <c r="I451" s="2">
        <v>2371</v>
      </c>
      <c r="J451">
        <f>VLOOKUP(C451,[1]Sheet1!$C$2:$H$188,3,)</f>
        <v>3.0007047000000002E-7</v>
      </c>
      <c r="K451">
        <f>VLOOKUP(C451,[1]Sheet1!$C$2:$H$188,4,FALSE)</f>
        <v>6.5227767414864148</v>
      </c>
      <c r="L451">
        <f>VLOOKUP(C451,[1]Sheet1!$C$2:$H$188,5,FALSE)</f>
        <v>4.0092000000000002E-13</v>
      </c>
      <c r="M451">
        <f>VLOOKUP(C451,[1]Sheet1!$C$2:$H$188,6,FALSE)</f>
        <v>12.396942278314244</v>
      </c>
      <c r="N451" s="2">
        <v>2.8250000000000002</v>
      </c>
    </row>
    <row r="452" spans="1:14" x14ac:dyDescent="0.2">
      <c r="A452" t="s">
        <v>21</v>
      </c>
      <c r="B452" t="str">
        <f>VLOOKUP(A452,[1]Sheet1!$A$2:$B$205,2,)</f>
        <v>Nitzschia closterium</v>
      </c>
      <c r="C452">
        <v>11</v>
      </c>
      <c r="D452" s="2" t="s">
        <v>14</v>
      </c>
      <c r="E452" s="2">
        <v>15.47</v>
      </c>
      <c r="F452" s="2">
        <v>31.53</v>
      </c>
      <c r="G452" s="2">
        <v>0.50900000000000001</v>
      </c>
      <c r="H452">
        <f>N452*100</f>
        <v>224.9</v>
      </c>
      <c r="I452" s="2">
        <v>1360</v>
      </c>
      <c r="J452">
        <f>VLOOKUP(C452,[1]Sheet1!$C$2:$H$188,3,)</f>
        <v>3.0007047000000002E-7</v>
      </c>
      <c r="K452">
        <f>VLOOKUP(C452,[1]Sheet1!$C$2:$H$188,4,FALSE)</f>
        <v>6.5227767414864148</v>
      </c>
      <c r="L452">
        <f>VLOOKUP(C452,[1]Sheet1!$C$2:$H$188,5,FALSE)</f>
        <v>4.0092000000000002E-13</v>
      </c>
      <c r="M452">
        <f>VLOOKUP(C452,[1]Sheet1!$C$2:$H$188,6,FALSE)</f>
        <v>12.396942278314244</v>
      </c>
      <c r="N452" s="2">
        <v>2.2490000000000001</v>
      </c>
    </row>
    <row r="453" spans="1:14" x14ac:dyDescent="0.2">
      <c r="A453" t="s">
        <v>21</v>
      </c>
      <c r="B453" t="str">
        <f>VLOOKUP(A453,[1]Sheet1!$A$2:$B$205,2,)</f>
        <v>Nitzschia closterium</v>
      </c>
      <c r="C453">
        <v>11</v>
      </c>
      <c r="D453" s="2" t="s">
        <v>15</v>
      </c>
      <c r="E453" s="2">
        <v>16.260000000000002</v>
      </c>
      <c r="F453" s="2">
        <v>34.42</v>
      </c>
      <c r="G453" s="2">
        <v>0.52800000000000002</v>
      </c>
      <c r="H453">
        <f>N453*100</f>
        <v>220.2</v>
      </c>
      <c r="I453" s="2">
        <v>1501</v>
      </c>
      <c r="J453">
        <f>VLOOKUP(C453,[1]Sheet1!$C$2:$H$188,3,)</f>
        <v>3.0007047000000002E-7</v>
      </c>
      <c r="K453">
        <f>VLOOKUP(C453,[1]Sheet1!$C$2:$H$188,4,FALSE)</f>
        <v>6.5227767414864148</v>
      </c>
      <c r="L453">
        <f>VLOOKUP(C453,[1]Sheet1!$C$2:$H$188,5,FALSE)</f>
        <v>4.0092000000000002E-13</v>
      </c>
      <c r="M453">
        <f>VLOOKUP(C453,[1]Sheet1!$C$2:$H$188,6,FALSE)</f>
        <v>12.396942278314244</v>
      </c>
      <c r="N453" s="2">
        <v>2.202</v>
      </c>
    </row>
    <row r="454" spans="1:14" x14ac:dyDescent="0.2">
      <c r="A454" t="s">
        <v>21</v>
      </c>
      <c r="B454" t="str">
        <f>VLOOKUP(A454,[1]Sheet1!$A$2:$B$205,2,)</f>
        <v>Nitzschia closterium</v>
      </c>
      <c r="C454">
        <v>12</v>
      </c>
      <c r="D454" s="2" t="s">
        <v>12</v>
      </c>
      <c r="E454" s="2">
        <v>15.12</v>
      </c>
      <c r="F454" s="2">
        <v>32.22</v>
      </c>
      <c r="G454" s="2">
        <v>0.53100000000000003</v>
      </c>
      <c r="H454">
        <f>N454*100</f>
        <v>336.3</v>
      </c>
      <c r="I454" s="2">
        <v>2461</v>
      </c>
      <c r="J454">
        <f>VLOOKUP(C454,[1]Sheet1!$C$2:$H$188,3,)</f>
        <v>4.0007047000000002E-7</v>
      </c>
      <c r="K454">
        <f>VLOOKUP(C454,[1]Sheet1!$C$2:$H$188,4,FALSE)</f>
        <v>6.3978635035806324</v>
      </c>
      <c r="L454">
        <f>VLOOKUP(C454,[1]Sheet1!$C$2:$H$188,5,FALSE)</f>
        <v>5.3507999999999998E-13</v>
      </c>
      <c r="M454">
        <f>VLOOKUP(C454,[1]Sheet1!$C$2:$H$188,6,FALSE)</f>
        <v>12.271581281602767</v>
      </c>
      <c r="N454" s="2">
        <v>3.363</v>
      </c>
    </row>
    <row r="455" spans="1:14" x14ac:dyDescent="0.2">
      <c r="A455" t="s">
        <v>21</v>
      </c>
      <c r="B455" t="str">
        <f>VLOOKUP(A455,[1]Sheet1!$A$2:$B$205,2,)</f>
        <v>Nitzschia closterium</v>
      </c>
      <c r="C455">
        <v>12</v>
      </c>
      <c r="D455" s="2" t="s">
        <v>13</v>
      </c>
      <c r="E455" s="2">
        <v>13.6</v>
      </c>
      <c r="F455" s="2">
        <v>30.32</v>
      </c>
      <c r="G455" s="2">
        <v>0.55100000000000005</v>
      </c>
      <c r="H455">
        <f>N455*100</f>
        <v>273.20000000000005</v>
      </c>
      <c r="I455" s="2">
        <v>2448</v>
      </c>
      <c r="J455">
        <f>VLOOKUP(C455,[1]Sheet1!$C$2:$H$188,3,)</f>
        <v>4.0007047000000002E-7</v>
      </c>
      <c r="K455">
        <f>VLOOKUP(C455,[1]Sheet1!$C$2:$H$188,4,FALSE)</f>
        <v>6.3978635035806324</v>
      </c>
      <c r="L455">
        <f>VLOOKUP(C455,[1]Sheet1!$C$2:$H$188,5,FALSE)</f>
        <v>5.3507999999999998E-13</v>
      </c>
      <c r="M455">
        <f>VLOOKUP(C455,[1]Sheet1!$C$2:$H$188,6,FALSE)</f>
        <v>12.271581281602767</v>
      </c>
      <c r="N455" s="2">
        <v>2.7320000000000002</v>
      </c>
    </row>
    <row r="456" spans="1:14" x14ac:dyDescent="0.2">
      <c r="A456" t="s">
        <v>21</v>
      </c>
      <c r="B456" t="str">
        <f>VLOOKUP(A456,[1]Sheet1!$A$2:$B$205,2,)</f>
        <v>Nitzschia closterium</v>
      </c>
      <c r="C456">
        <v>12</v>
      </c>
      <c r="D456" s="2" t="s">
        <v>14</v>
      </c>
      <c r="E456" s="2">
        <v>8.4109999999999996</v>
      </c>
      <c r="F456" s="2">
        <v>18.09</v>
      </c>
      <c r="G456" s="2">
        <v>0.53500000000000003</v>
      </c>
      <c r="H456">
        <f>N456*100</f>
        <v>188</v>
      </c>
      <c r="I456" s="2">
        <v>2448</v>
      </c>
      <c r="J456">
        <f>VLOOKUP(C456,[1]Sheet1!$C$2:$H$188,3,)</f>
        <v>4.0007047000000002E-7</v>
      </c>
      <c r="K456">
        <f>VLOOKUP(C456,[1]Sheet1!$C$2:$H$188,4,FALSE)</f>
        <v>6.3978635035806324</v>
      </c>
      <c r="L456">
        <f>VLOOKUP(C456,[1]Sheet1!$C$2:$H$188,5,FALSE)</f>
        <v>5.3507999999999998E-13</v>
      </c>
      <c r="M456">
        <f>VLOOKUP(C456,[1]Sheet1!$C$2:$H$188,6,FALSE)</f>
        <v>12.271581281602767</v>
      </c>
      <c r="N456" s="2">
        <v>1.88</v>
      </c>
    </row>
    <row r="457" spans="1:14" x14ac:dyDescent="0.2">
      <c r="A457" t="s">
        <v>21</v>
      </c>
      <c r="B457" t="str">
        <f>VLOOKUP(A457,[1]Sheet1!$A$2:$B$205,2,)</f>
        <v>Nitzschia closterium</v>
      </c>
      <c r="C457">
        <v>12</v>
      </c>
      <c r="D457" s="2" t="s">
        <v>15</v>
      </c>
      <c r="E457" s="2">
        <v>8.952</v>
      </c>
      <c r="F457" s="2">
        <v>19.940000000000001</v>
      </c>
      <c r="G457" s="2">
        <v>0.55100000000000005</v>
      </c>
      <c r="H457">
        <f>N457*100</f>
        <v>180</v>
      </c>
      <c r="I457" s="2">
        <v>2397</v>
      </c>
      <c r="J457">
        <f>VLOOKUP(C457,[1]Sheet1!$C$2:$H$188,3,)</f>
        <v>4.0007047000000002E-7</v>
      </c>
      <c r="K457">
        <f>VLOOKUP(C457,[1]Sheet1!$C$2:$H$188,4,FALSE)</f>
        <v>6.3978635035806324</v>
      </c>
      <c r="L457">
        <f>VLOOKUP(C457,[1]Sheet1!$C$2:$H$188,5,FALSE)</f>
        <v>5.3507999999999998E-13</v>
      </c>
      <c r="M457">
        <f>VLOOKUP(C457,[1]Sheet1!$C$2:$H$188,6,FALSE)</f>
        <v>12.271581281602767</v>
      </c>
      <c r="N457" s="2">
        <v>1.8</v>
      </c>
    </row>
    <row r="458" spans="1:14" x14ac:dyDescent="0.2">
      <c r="A458" t="s">
        <v>21</v>
      </c>
      <c r="B458" t="str">
        <f>VLOOKUP(A458,[1]Sheet1!$A$2:$B$205,2,)</f>
        <v>Nitzschia closterium</v>
      </c>
      <c r="C458">
        <v>13</v>
      </c>
      <c r="D458" s="2" t="s">
        <v>12</v>
      </c>
      <c r="E458" s="2">
        <v>17.39</v>
      </c>
      <c r="F458" s="2">
        <v>37</v>
      </c>
      <c r="G458" s="2">
        <v>0.53</v>
      </c>
      <c r="H458">
        <f>N458*100</f>
        <v>335.70000000000005</v>
      </c>
      <c r="I458" s="2">
        <v>2563</v>
      </c>
      <c r="J458">
        <f>VLOOKUP(C458,[1]Sheet1!$C$2:$H$188,3,)</f>
        <v>5.0007047000000012E-7</v>
      </c>
      <c r="K458">
        <f>VLOOKUP(C458,[1]Sheet1!$C$2:$H$188,4,FALSE)</f>
        <v>6.3009687905127274</v>
      </c>
      <c r="L458">
        <f>VLOOKUP(C458,[1]Sheet1!$C$2:$H$188,5,FALSE)</f>
        <v>6.6951000000000004E-13</v>
      </c>
      <c r="M458">
        <f>VLOOKUP(C458,[1]Sheet1!$C$2:$H$188,6,FALSE)</f>
        <v>12.174242931852293</v>
      </c>
      <c r="N458" s="2">
        <v>3.3570000000000002</v>
      </c>
    </row>
    <row r="459" spans="1:14" x14ac:dyDescent="0.2">
      <c r="A459" t="s">
        <v>21</v>
      </c>
      <c r="B459" t="str">
        <f>VLOOKUP(A459,[1]Sheet1!$A$2:$B$205,2,)</f>
        <v>Nitzschia closterium</v>
      </c>
      <c r="C459">
        <v>13</v>
      </c>
      <c r="D459" s="2" t="s">
        <v>13</v>
      </c>
      <c r="E459" s="2">
        <v>15.96</v>
      </c>
      <c r="F459" s="2">
        <v>34.9</v>
      </c>
      <c r="G459" s="2">
        <v>0.54300000000000004</v>
      </c>
      <c r="H459">
        <f>N459*100</f>
        <v>268</v>
      </c>
      <c r="I459" s="2">
        <v>2461</v>
      </c>
      <c r="J459">
        <f>VLOOKUP(C459,[1]Sheet1!$C$2:$H$188,3,)</f>
        <v>5.0007047000000012E-7</v>
      </c>
      <c r="K459">
        <f>VLOOKUP(C459,[1]Sheet1!$C$2:$H$188,4,FALSE)</f>
        <v>6.3009687905127274</v>
      </c>
      <c r="L459">
        <f>VLOOKUP(C459,[1]Sheet1!$C$2:$H$188,5,FALSE)</f>
        <v>6.6951000000000004E-13</v>
      </c>
      <c r="M459">
        <f>VLOOKUP(C459,[1]Sheet1!$C$2:$H$188,6,FALSE)</f>
        <v>12.174242931852293</v>
      </c>
      <c r="N459" s="2">
        <v>2.68</v>
      </c>
    </row>
    <row r="460" spans="1:14" x14ac:dyDescent="0.2">
      <c r="A460" t="s">
        <v>21</v>
      </c>
      <c r="B460" t="str">
        <f>VLOOKUP(A460,[1]Sheet1!$A$2:$B$205,2,)</f>
        <v>Nitzschia closterium</v>
      </c>
      <c r="C460">
        <v>13</v>
      </c>
      <c r="D460" s="2" t="s">
        <v>14</v>
      </c>
      <c r="E460" s="2">
        <v>10.3</v>
      </c>
      <c r="F460" s="2">
        <v>21.44</v>
      </c>
      <c r="G460" s="2">
        <v>0.52</v>
      </c>
      <c r="H460">
        <f>N460*100</f>
        <v>203.6</v>
      </c>
      <c r="I460" s="2">
        <v>1808</v>
      </c>
      <c r="J460">
        <f>VLOOKUP(C460,[1]Sheet1!$C$2:$H$188,3,)</f>
        <v>5.0007047000000012E-7</v>
      </c>
      <c r="K460">
        <f>VLOOKUP(C460,[1]Sheet1!$C$2:$H$188,4,FALSE)</f>
        <v>6.3009687905127274</v>
      </c>
      <c r="L460">
        <f>VLOOKUP(C460,[1]Sheet1!$C$2:$H$188,5,FALSE)</f>
        <v>6.6951000000000004E-13</v>
      </c>
      <c r="M460">
        <f>VLOOKUP(C460,[1]Sheet1!$C$2:$H$188,6,FALSE)</f>
        <v>12.174242931852293</v>
      </c>
      <c r="N460" s="2">
        <v>2.036</v>
      </c>
    </row>
    <row r="461" spans="1:14" x14ac:dyDescent="0.2">
      <c r="A461" t="s">
        <v>21</v>
      </c>
      <c r="B461" t="str">
        <f>VLOOKUP(A461,[1]Sheet1!$A$2:$B$205,2,)</f>
        <v>Nitzschia closterium</v>
      </c>
      <c r="C461">
        <v>13</v>
      </c>
      <c r="D461" s="2" t="s">
        <v>15</v>
      </c>
      <c r="E461" s="2">
        <v>10.88</v>
      </c>
      <c r="F461" s="2">
        <v>23.43</v>
      </c>
      <c r="G461" s="2">
        <v>0.53600000000000003</v>
      </c>
      <c r="H461">
        <f>N461*100</f>
        <v>191.5</v>
      </c>
      <c r="I461" s="2">
        <v>1872</v>
      </c>
      <c r="J461">
        <f>VLOOKUP(C461,[1]Sheet1!$C$2:$H$188,3,)</f>
        <v>5.0007047000000012E-7</v>
      </c>
      <c r="K461">
        <f>VLOOKUP(C461,[1]Sheet1!$C$2:$H$188,4,FALSE)</f>
        <v>6.3009687905127274</v>
      </c>
      <c r="L461">
        <f>VLOOKUP(C461,[1]Sheet1!$C$2:$H$188,5,FALSE)</f>
        <v>6.6951000000000004E-13</v>
      </c>
      <c r="M461">
        <f>VLOOKUP(C461,[1]Sheet1!$C$2:$H$188,6,FALSE)</f>
        <v>12.174242931852293</v>
      </c>
      <c r="N461" s="2">
        <v>1.915</v>
      </c>
    </row>
    <row r="462" spans="1:14" x14ac:dyDescent="0.2">
      <c r="A462" t="s">
        <v>21</v>
      </c>
      <c r="B462" t="str">
        <f>VLOOKUP(A462,[1]Sheet1!$A$2:$B$205,2,)</f>
        <v>Nitzschia closterium</v>
      </c>
      <c r="C462">
        <v>14</v>
      </c>
      <c r="D462" s="2" t="s">
        <v>12</v>
      </c>
      <c r="E462" s="2">
        <v>23.36</v>
      </c>
      <c r="F462" s="2">
        <v>50.83</v>
      </c>
      <c r="G462" s="2">
        <v>0.54100000000000004</v>
      </c>
      <c r="H462">
        <f>N462*100</f>
        <v>384.6</v>
      </c>
      <c r="I462" s="2">
        <v>2051</v>
      </c>
      <c r="J462">
        <f>VLOOKUP(C462,[1]Sheet1!$C$2:$H$188,3,)</f>
        <v>7.0007047000000011E-7</v>
      </c>
      <c r="K462">
        <f>VLOOKUP(C462,[1]Sheet1!$C$2:$H$188,4,FALSE)</f>
        <v>6.1548582411404116</v>
      </c>
      <c r="L462">
        <f>VLOOKUP(C462,[1]Sheet1!$C$2:$H$188,5,FALSE)</f>
        <v>9.3920000000000008E-13</v>
      </c>
      <c r="M462">
        <f>VLOOKUP(C462,[1]Sheet1!$C$2:$H$188,6,FALSE)</f>
        <v>12.027241916096461</v>
      </c>
      <c r="N462" s="2">
        <v>3.8460000000000001</v>
      </c>
    </row>
    <row r="463" spans="1:14" x14ac:dyDescent="0.2">
      <c r="A463" t="s">
        <v>21</v>
      </c>
      <c r="B463" t="str">
        <f>VLOOKUP(A463,[1]Sheet1!$A$2:$B$205,2,)</f>
        <v>Nitzschia closterium</v>
      </c>
      <c r="C463">
        <v>14</v>
      </c>
      <c r="D463" s="2" t="s">
        <v>13</v>
      </c>
      <c r="E463" s="2">
        <v>21.05</v>
      </c>
      <c r="F463" s="2">
        <v>47.19</v>
      </c>
      <c r="G463" s="2">
        <v>0.55400000000000005</v>
      </c>
      <c r="H463">
        <f>N463*100</f>
        <v>319.09999999999997</v>
      </c>
      <c r="I463" s="2">
        <v>2000</v>
      </c>
      <c r="J463">
        <f>VLOOKUP(C463,[1]Sheet1!$C$2:$H$188,3,)</f>
        <v>7.0007047000000011E-7</v>
      </c>
      <c r="K463">
        <f>VLOOKUP(C463,[1]Sheet1!$C$2:$H$188,4,FALSE)</f>
        <v>6.1548582411404116</v>
      </c>
      <c r="L463">
        <f>VLOOKUP(C463,[1]Sheet1!$C$2:$H$188,5,FALSE)</f>
        <v>9.3920000000000008E-13</v>
      </c>
      <c r="M463">
        <f>VLOOKUP(C463,[1]Sheet1!$C$2:$H$188,6,FALSE)</f>
        <v>12.027241916096461</v>
      </c>
      <c r="N463" s="2">
        <v>3.1909999999999998</v>
      </c>
    </row>
    <row r="464" spans="1:14" x14ac:dyDescent="0.2">
      <c r="A464" t="s">
        <v>21</v>
      </c>
      <c r="B464" t="str">
        <f>VLOOKUP(A464,[1]Sheet1!$A$2:$B$205,2,)</f>
        <v>Nitzschia closterium</v>
      </c>
      <c r="C464">
        <v>14</v>
      </c>
      <c r="D464" s="2" t="s">
        <v>14</v>
      </c>
      <c r="E464" s="2">
        <v>13.17</v>
      </c>
      <c r="F464" s="2">
        <v>29.67</v>
      </c>
      <c r="G464" s="2">
        <v>0.55600000000000005</v>
      </c>
      <c r="H464">
        <f>N464*100</f>
        <v>237.4</v>
      </c>
      <c r="I464" s="2">
        <v>1411</v>
      </c>
      <c r="J464">
        <f>VLOOKUP(C464,[1]Sheet1!$C$2:$H$188,3,)</f>
        <v>7.0007047000000011E-7</v>
      </c>
      <c r="K464">
        <f>VLOOKUP(C464,[1]Sheet1!$C$2:$H$188,4,FALSE)</f>
        <v>6.1548582411404116</v>
      </c>
      <c r="L464">
        <f>VLOOKUP(C464,[1]Sheet1!$C$2:$H$188,5,FALSE)</f>
        <v>9.3920000000000008E-13</v>
      </c>
      <c r="M464">
        <f>VLOOKUP(C464,[1]Sheet1!$C$2:$H$188,6,FALSE)</f>
        <v>12.027241916096461</v>
      </c>
      <c r="N464" s="2">
        <v>2.3740000000000001</v>
      </c>
    </row>
    <row r="465" spans="1:14" x14ac:dyDescent="0.2">
      <c r="A465" t="s">
        <v>21</v>
      </c>
      <c r="B465" t="str">
        <f>VLOOKUP(A465,[1]Sheet1!$A$2:$B$205,2,)</f>
        <v>Nitzschia closterium</v>
      </c>
      <c r="C465">
        <v>14</v>
      </c>
      <c r="D465" s="2" t="s">
        <v>15</v>
      </c>
      <c r="E465" s="2">
        <v>14.2</v>
      </c>
      <c r="F465" s="2">
        <v>32.1</v>
      </c>
      <c r="G465" s="2">
        <v>0.55800000000000005</v>
      </c>
      <c r="H465">
        <f>N465*100</f>
        <v>224.40000000000003</v>
      </c>
      <c r="I465" s="2">
        <v>1501</v>
      </c>
      <c r="J465">
        <f>VLOOKUP(C465,[1]Sheet1!$C$2:$H$188,3,)</f>
        <v>7.0007047000000011E-7</v>
      </c>
      <c r="K465">
        <f>VLOOKUP(C465,[1]Sheet1!$C$2:$H$188,4,FALSE)</f>
        <v>6.1548582411404116</v>
      </c>
      <c r="L465">
        <f>VLOOKUP(C465,[1]Sheet1!$C$2:$H$188,5,FALSE)</f>
        <v>9.3920000000000008E-13</v>
      </c>
      <c r="M465">
        <f>VLOOKUP(C465,[1]Sheet1!$C$2:$H$188,6,FALSE)</f>
        <v>12.027241916096461</v>
      </c>
      <c r="N465" s="2">
        <v>2.2440000000000002</v>
      </c>
    </row>
    <row r="466" spans="1:14" x14ac:dyDescent="0.2">
      <c r="A466" t="s">
        <v>21</v>
      </c>
      <c r="B466" t="str">
        <f>VLOOKUP(A466,[1]Sheet1!$A$2:$B$205,2,)</f>
        <v>Nitzschia closterium</v>
      </c>
      <c r="C466">
        <v>15</v>
      </c>
      <c r="D466" s="2" t="s">
        <v>12</v>
      </c>
      <c r="E466" s="2">
        <v>22.04</v>
      </c>
      <c r="F466" s="2">
        <v>46.7</v>
      </c>
      <c r="G466" s="2">
        <v>0.52800000000000002</v>
      </c>
      <c r="H466">
        <f>N466*100</f>
        <v>329.09999999999997</v>
      </c>
      <c r="I466" s="2">
        <v>2499</v>
      </c>
      <c r="J466">
        <f>VLOOKUP(C466,[1]Sheet1!$C$2:$H$188,3,)</f>
        <v>1.0000704700000002E-6</v>
      </c>
      <c r="K466">
        <f>VLOOKUP(C466,[1]Sheet1!$C$2:$H$188,4,FALSE)</f>
        <v>5.9999693963461675</v>
      </c>
      <c r="L466">
        <f>VLOOKUP(C466,[1]Sheet1!$C$2:$H$188,5,FALSE)</f>
        <v>1.3458E-12</v>
      </c>
      <c r="M466">
        <f>VLOOKUP(C466,[1]Sheet1!$C$2:$H$188,6,FALSE)</f>
        <v>11.871019476033389</v>
      </c>
      <c r="N466" s="2">
        <v>3.2909999999999999</v>
      </c>
    </row>
    <row r="467" spans="1:14" x14ac:dyDescent="0.2">
      <c r="A467" t="s">
        <v>21</v>
      </c>
      <c r="B467" t="str">
        <f>VLOOKUP(A467,[1]Sheet1!$A$2:$B$205,2,)</f>
        <v>Nitzschia closterium</v>
      </c>
      <c r="C467">
        <v>15</v>
      </c>
      <c r="D467" s="2" t="s">
        <v>13</v>
      </c>
      <c r="E467" s="2">
        <v>19.96</v>
      </c>
      <c r="F467" s="2">
        <v>43.78</v>
      </c>
      <c r="G467" s="2">
        <v>0.54400000000000004</v>
      </c>
      <c r="H467">
        <f>N467*100</f>
        <v>267.7</v>
      </c>
      <c r="I467" s="2">
        <v>2448</v>
      </c>
      <c r="J467">
        <f>VLOOKUP(C467,[1]Sheet1!$C$2:$H$188,3,)</f>
        <v>1.0000704700000002E-6</v>
      </c>
      <c r="K467">
        <f>VLOOKUP(C467,[1]Sheet1!$C$2:$H$188,4,FALSE)</f>
        <v>5.9999693963461675</v>
      </c>
      <c r="L467">
        <f>VLOOKUP(C467,[1]Sheet1!$C$2:$H$188,5,FALSE)</f>
        <v>1.3458E-12</v>
      </c>
      <c r="M467">
        <f>VLOOKUP(C467,[1]Sheet1!$C$2:$H$188,6,FALSE)</f>
        <v>11.871019476033389</v>
      </c>
      <c r="N467" s="2">
        <v>2.677</v>
      </c>
    </row>
    <row r="468" spans="1:14" x14ac:dyDescent="0.2">
      <c r="A468" t="s">
        <v>21</v>
      </c>
      <c r="B468" t="str">
        <f>VLOOKUP(A468,[1]Sheet1!$A$2:$B$205,2,)</f>
        <v>Nitzschia closterium</v>
      </c>
      <c r="C468">
        <v>15</v>
      </c>
      <c r="D468" s="2" t="s">
        <v>14</v>
      </c>
      <c r="E468" s="2">
        <v>12.45</v>
      </c>
      <c r="F468" s="2">
        <v>27.86</v>
      </c>
      <c r="G468" s="2">
        <v>0.55300000000000005</v>
      </c>
      <c r="H468">
        <f>N468*100</f>
        <v>200.4</v>
      </c>
      <c r="I468" s="2">
        <v>1680</v>
      </c>
      <c r="J468">
        <f>VLOOKUP(C468,[1]Sheet1!$C$2:$H$188,3,)</f>
        <v>1.0000704700000002E-6</v>
      </c>
      <c r="K468">
        <f>VLOOKUP(C468,[1]Sheet1!$C$2:$H$188,4,FALSE)</f>
        <v>5.9999693963461675</v>
      </c>
      <c r="L468">
        <f>VLOOKUP(C468,[1]Sheet1!$C$2:$H$188,5,FALSE)</f>
        <v>1.3458E-12</v>
      </c>
      <c r="M468">
        <f>VLOOKUP(C468,[1]Sheet1!$C$2:$H$188,6,FALSE)</f>
        <v>11.871019476033389</v>
      </c>
      <c r="N468" s="2">
        <v>2.004</v>
      </c>
    </row>
    <row r="469" spans="1:14" x14ac:dyDescent="0.2">
      <c r="A469" t="s">
        <v>21</v>
      </c>
      <c r="B469" t="str">
        <f>VLOOKUP(A469,[1]Sheet1!$A$2:$B$205,2,)</f>
        <v>Nitzschia closterium</v>
      </c>
      <c r="C469">
        <v>15</v>
      </c>
      <c r="D469" s="2" t="s">
        <v>15</v>
      </c>
      <c r="E469" s="2">
        <v>13.21</v>
      </c>
      <c r="F469" s="2">
        <v>29.77</v>
      </c>
      <c r="G469" s="2">
        <v>0.55600000000000005</v>
      </c>
      <c r="H469">
        <f>N469*100</f>
        <v>188.1</v>
      </c>
      <c r="I469" s="2">
        <v>1808</v>
      </c>
      <c r="J469">
        <f>VLOOKUP(C469,[1]Sheet1!$C$2:$H$188,3,)</f>
        <v>1.0000704700000002E-6</v>
      </c>
      <c r="K469">
        <f>VLOOKUP(C469,[1]Sheet1!$C$2:$H$188,4,FALSE)</f>
        <v>5.9999693963461675</v>
      </c>
      <c r="L469">
        <f>VLOOKUP(C469,[1]Sheet1!$C$2:$H$188,5,FALSE)</f>
        <v>1.3458E-12</v>
      </c>
      <c r="M469">
        <f>VLOOKUP(C469,[1]Sheet1!$C$2:$H$188,6,FALSE)</f>
        <v>11.871019476033389</v>
      </c>
      <c r="N469" s="2">
        <v>1.881</v>
      </c>
    </row>
    <row r="470" spans="1:14" x14ac:dyDescent="0.2">
      <c r="A470" t="s">
        <v>21</v>
      </c>
      <c r="B470" t="str">
        <f>VLOOKUP(A470,[1]Sheet1!$A$2:$B$205,2,)</f>
        <v>Nitzschia closterium</v>
      </c>
      <c r="C470">
        <v>16</v>
      </c>
      <c r="D470" t="s">
        <v>8</v>
      </c>
      <c r="E470">
        <v>8.1010000000000009</v>
      </c>
      <c r="F470">
        <v>17.48</v>
      </c>
      <c r="G470">
        <v>0.53600000000000003</v>
      </c>
      <c r="H470">
        <f>N470*100</f>
        <v>344.7</v>
      </c>
      <c r="I470">
        <v>2512</v>
      </c>
      <c r="J470">
        <f>VLOOKUP(C470,[1]Sheet1!$C$2:$H$188,3,)</f>
        <v>1.0000070470000001E-5</v>
      </c>
      <c r="K470">
        <f>VLOOKUP(C470,[1]Sheet1!$C$2:$H$188,4,FALSE)</f>
        <v>4.9999969395375699</v>
      </c>
      <c r="L470">
        <f>VLOOKUP(C470,[1]Sheet1!$C$2:$H$188,5,FALSE)</f>
        <v>1.4832E-11</v>
      </c>
      <c r="M470">
        <f>VLOOKUP(C470,[1]Sheet1!$C$2:$H$188,6,FALSE)</f>
        <v>10.828800283199579</v>
      </c>
      <c r="N470">
        <v>3.4470000000000001</v>
      </c>
    </row>
    <row r="471" spans="1:14" x14ac:dyDescent="0.2">
      <c r="A471" t="s">
        <v>21</v>
      </c>
      <c r="B471" t="str">
        <f>VLOOKUP(A471,[1]Sheet1!$A$2:$B$205,2,)</f>
        <v>Nitzschia closterium</v>
      </c>
      <c r="C471">
        <v>16</v>
      </c>
      <c r="D471" t="s">
        <v>9</v>
      </c>
      <c r="E471">
        <v>7.1710000000000003</v>
      </c>
      <c r="F471">
        <v>16.41</v>
      </c>
      <c r="G471">
        <v>0.56299999999999994</v>
      </c>
      <c r="H471">
        <f>N471*100</f>
        <v>275.2</v>
      </c>
      <c r="I471">
        <v>2448</v>
      </c>
      <c r="J471">
        <f>VLOOKUP(C471,[1]Sheet1!$C$2:$H$188,3,)</f>
        <v>1.0000070470000001E-5</v>
      </c>
      <c r="K471">
        <f>VLOOKUP(C471,[1]Sheet1!$C$2:$H$188,4,FALSE)</f>
        <v>4.9999969395375699</v>
      </c>
      <c r="L471">
        <f>VLOOKUP(C471,[1]Sheet1!$C$2:$H$188,5,FALSE)</f>
        <v>1.4832E-11</v>
      </c>
      <c r="M471">
        <f>VLOOKUP(C471,[1]Sheet1!$C$2:$H$188,6,FALSE)</f>
        <v>10.828800283199579</v>
      </c>
      <c r="N471">
        <v>2.7519999999999998</v>
      </c>
    </row>
    <row r="472" spans="1:14" x14ac:dyDescent="0.2">
      <c r="A472" t="s">
        <v>21</v>
      </c>
      <c r="B472" t="str">
        <f>VLOOKUP(A472,[1]Sheet1!$A$2:$B$205,2,)</f>
        <v>Nitzschia closterium</v>
      </c>
      <c r="C472">
        <v>16</v>
      </c>
      <c r="D472" t="s">
        <v>10</v>
      </c>
      <c r="E472">
        <v>6.0609999999999999</v>
      </c>
      <c r="F472">
        <v>13.39</v>
      </c>
      <c r="G472">
        <v>0.54700000000000004</v>
      </c>
      <c r="H472">
        <f>N472*100</f>
        <v>239.1</v>
      </c>
      <c r="I472">
        <v>2000</v>
      </c>
      <c r="J472">
        <f>VLOOKUP(C472,[1]Sheet1!$C$2:$H$188,3,)</f>
        <v>1.0000070470000001E-5</v>
      </c>
      <c r="K472">
        <f>VLOOKUP(C472,[1]Sheet1!$C$2:$H$188,4,FALSE)</f>
        <v>4.9999969395375699</v>
      </c>
      <c r="L472">
        <f>VLOOKUP(C472,[1]Sheet1!$C$2:$H$188,5,FALSE)</f>
        <v>1.4832E-11</v>
      </c>
      <c r="M472">
        <f>VLOOKUP(C472,[1]Sheet1!$C$2:$H$188,6,FALSE)</f>
        <v>10.828800283199579</v>
      </c>
      <c r="N472">
        <v>2.391</v>
      </c>
    </row>
    <row r="473" spans="1:14" x14ac:dyDescent="0.2">
      <c r="A473" t="s">
        <v>21</v>
      </c>
      <c r="B473" t="str">
        <f>VLOOKUP(A473,[1]Sheet1!$A$2:$B$205,2,)</f>
        <v>Nitzschia closterium</v>
      </c>
      <c r="C473">
        <v>16</v>
      </c>
      <c r="D473" t="s">
        <v>11</v>
      </c>
      <c r="E473">
        <v>6.0490000000000004</v>
      </c>
      <c r="F473">
        <v>13.72</v>
      </c>
      <c r="G473">
        <v>0.55900000000000005</v>
      </c>
      <c r="H473">
        <f>N473*100</f>
        <v>216.4</v>
      </c>
      <c r="I473">
        <v>2128</v>
      </c>
      <c r="J473">
        <f>VLOOKUP(C473,[1]Sheet1!$C$2:$H$188,3,)</f>
        <v>1.0000070470000001E-5</v>
      </c>
      <c r="K473">
        <f>VLOOKUP(C473,[1]Sheet1!$C$2:$H$188,4,FALSE)</f>
        <v>4.9999969395375699</v>
      </c>
      <c r="L473">
        <f>VLOOKUP(C473,[1]Sheet1!$C$2:$H$188,5,FALSE)</f>
        <v>1.4832E-11</v>
      </c>
      <c r="M473">
        <f>VLOOKUP(C473,[1]Sheet1!$C$2:$H$188,6,FALSE)</f>
        <v>10.828800283199579</v>
      </c>
      <c r="N473">
        <v>2.1640000000000001</v>
      </c>
    </row>
    <row r="474" spans="1:14" x14ac:dyDescent="0.2">
      <c r="A474" t="s">
        <v>21</v>
      </c>
      <c r="B474" t="str">
        <f>VLOOKUP(A474,[1]Sheet1!$A$2:$B$205,2,)</f>
        <v>Nitzschia closterium</v>
      </c>
      <c r="C474">
        <v>17</v>
      </c>
      <c r="D474" t="s">
        <v>8</v>
      </c>
      <c r="E474">
        <v>6.0519999999999996</v>
      </c>
      <c r="F474">
        <v>12.8</v>
      </c>
      <c r="G474">
        <v>0.52700000000000002</v>
      </c>
      <c r="H474">
        <f>N474*100</f>
        <v>325.7</v>
      </c>
      <c r="I474">
        <v>2717</v>
      </c>
      <c r="J474">
        <f>VLOOKUP(C474,[1]Sheet1!$C$2:$H$188,3,)</f>
        <v>5.0000070470000002E-5</v>
      </c>
      <c r="K474">
        <f>VLOOKUP(C474,[1]Sheet1!$C$2:$H$188,4,FALSE)</f>
        <v>4.3010293835697695</v>
      </c>
      <c r="L474">
        <f>VLOOKUP(C474,[1]Sheet1!$C$2:$H$188,5,FALSE)</f>
        <v>1.3528E-10</v>
      </c>
      <c r="M474">
        <f>VLOOKUP(C474,[1]Sheet1!$C$2:$H$188,6,FALSE)</f>
        <v>9.8687664054103141</v>
      </c>
      <c r="N474">
        <v>3.2570000000000001</v>
      </c>
    </row>
    <row r="475" spans="1:14" x14ac:dyDescent="0.2">
      <c r="A475" t="s">
        <v>21</v>
      </c>
      <c r="B475" t="str">
        <f>VLOOKUP(A475,[1]Sheet1!$A$2:$B$205,2,)</f>
        <v>Nitzschia closterium</v>
      </c>
      <c r="C475">
        <v>17</v>
      </c>
      <c r="D475" t="s">
        <v>9</v>
      </c>
      <c r="E475">
        <v>5.5069999999999997</v>
      </c>
      <c r="F475">
        <v>12</v>
      </c>
      <c r="G475">
        <v>0.54100000000000004</v>
      </c>
      <c r="H475">
        <f>N475*100</f>
        <v>261.5</v>
      </c>
      <c r="I475">
        <v>2640</v>
      </c>
      <c r="J475">
        <f>VLOOKUP(C475,[1]Sheet1!$C$2:$H$188,3,)</f>
        <v>5.0000070470000002E-5</v>
      </c>
      <c r="K475">
        <f>VLOOKUP(C475,[1]Sheet1!$C$2:$H$188,4,FALSE)</f>
        <v>4.3010293835697695</v>
      </c>
      <c r="L475">
        <f>VLOOKUP(C475,[1]Sheet1!$C$2:$H$188,5,FALSE)</f>
        <v>1.3528E-10</v>
      </c>
      <c r="M475">
        <f>VLOOKUP(C475,[1]Sheet1!$C$2:$H$188,6,FALSE)</f>
        <v>9.8687664054103141</v>
      </c>
      <c r="N475">
        <v>2.6150000000000002</v>
      </c>
    </row>
    <row r="476" spans="1:14" x14ac:dyDescent="0.2">
      <c r="A476" t="s">
        <v>21</v>
      </c>
      <c r="B476" t="str">
        <f>VLOOKUP(A476,[1]Sheet1!$A$2:$B$205,2,)</f>
        <v>Nitzschia closterium</v>
      </c>
      <c r="C476">
        <v>17</v>
      </c>
      <c r="D476" t="s">
        <v>10</v>
      </c>
      <c r="E476">
        <v>4.6449999999999996</v>
      </c>
      <c r="F476">
        <v>9.9190000000000005</v>
      </c>
      <c r="G476">
        <v>0.53200000000000003</v>
      </c>
      <c r="H476">
        <f>N476*100</f>
        <v>226.9</v>
      </c>
      <c r="I476">
        <v>2077</v>
      </c>
      <c r="J476">
        <f>VLOOKUP(C476,[1]Sheet1!$C$2:$H$188,3,)</f>
        <v>5.0000070470000002E-5</v>
      </c>
      <c r="K476">
        <f>VLOOKUP(C476,[1]Sheet1!$C$2:$H$188,4,FALSE)</f>
        <v>4.3010293835697695</v>
      </c>
      <c r="L476">
        <f>VLOOKUP(C476,[1]Sheet1!$C$2:$H$188,5,FALSE)</f>
        <v>1.3528E-10</v>
      </c>
      <c r="M476">
        <f>VLOOKUP(C476,[1]Sheet1!$C$2:$H$188,6,FALSE)</f>
        <v>9.8687664054103141</v>
      </c>
      <c r="N476">
        <v>2.2690000000000001</v>
      </c>
    </row>
    <row r="477" spans="1:14" x14ac:dyDescent="0.2">
      <c r="A477" t="s">
        <v>21</v>
      </c>
      <c r="B477" t="str">
        <f>VLOOKUP(A477,[1]Sheet1!$A$2:$B$205,2,)</f>
        <v>Nitzschia closterium</v>
      </c>
      <c r="C477">
        <v>17</v>
      </c>
      <c r="D477" t="s">
        <v>11</v>
      </c>
      <c r="E477">
        <v>4.7080000000000002</v>
      </c>
      <c r="F477">
        <v>10.220000000000001</v>
      </c>
      <c r="G477">
        <v>0.53900000000000003</v>
      </c>
      <c r="H477">
        <f>N477*100</f>
        <v>202.70000000000002</v>
      </c>
      <c r="I477">
        <v>2269</v>
      </c>
      <c r="J477">
        <f>VLOOKUP(C477,[1]Sheet1!$C$2:$H$188,3,)</f>
        <v>5.0000070470000002E-5</v>
      </c>
      <c r="K477">
        <f>VLOOKUP(C477,[1]Sheet1!$C$2:$H$188,4,FALSE)</f>
        <v>4.3010293835697695</v>
      </c>
      <c r="L477">
        <f>VLOOKUP(C477,[1]Sheet1!$C$2:$H$188,5,FALSE)</f>
        <v>1.3528E-10</v>
      </c>
      <c r="M477">
        <f>VLOOKUP(C477,[1]Sheet1!$C$2:$H$188,6,FALSE)</f>
        <v>9.8687664054103141</v>
      </c>
      <c r="N477">
        <v>2.0270000000000001</v>
      </c>
    </row>
    <row r="478" spans="1:14" x14ac:dyDescent="0.2">
      <c r="A478" t="s">
        <v>22</v>
      </c>
      <c r="B478" t="str">
        <f>VLOOKUP(A478,[1]Sheet1!$A$2:$B$205,2,)</f>
        <v>Emiliania huxleyi</v>
      </c>
      <c r="C478">
        <v>1</v>
      </c>
      <c r="D478" s="2" t="s">
        <v>8</v>
      </c>
      <c r="E478">
        <v>9.1869999999999994</v>
      </c>
      <c r="F478">
        <v>17.399999999999999</v>
      </c>
      <c r="G478">
        <v>0.47199999999999998</v>
      </c>
      <c r="H478">
        <f>N478*100</f>
        <v>505.6</v>
      </c>
      <c r="I478">
        <v>2192</v>
      </c>
      <c r="J478">
        <f>VLOOKUP(C478,[1]Sheet1!$C$2:$H$188,3,)</f>
        <v>7.046999999999999E-11</v>
      </c>
      <c r="K478">
        <f>VLOOKUP(C478,[1]Sheet1!$C$2:$H$188,4,FALSE)</f>
        <v>10.151995728502731</v>
      </c>
      <c r="L478">
        <f>VLOOKUP(C478,[1]Sheet1!$C$2:$H$188,5,FALSE)</f>
        <v>9.3866000000000003E-17</v>
      </c>
      <c r="M478">
        <f>VLOOKUP(C478,[1]Sheet1!$C$2:$H$188,6,FALSE)</f>
        <v>16.027491688738397</v>
      </c>
      <c r="N478">
        <v>5.056</v>
      </c>
    </row>
    <row r="479" spans="1:14" x14ac:dyDescent="0.2">
      <c r="A479" t="s">
        <v>22</v>
      </c>
      <c r="B479" t="str">
        <f>VLOOKUP(A479,[1]Sheet1!$A$2:$B$205,2,)</f>
        <v>Emiliania huxleyi</v>
      </c>
      <c r="C479">
        <v>1</v>
      </c>
      <c r="D479" s="2" t="s">
        <v>9</v>
      </c>
      <c r="E479">
        <v>7.931</v>
      </c>
      <c r="F479">
        <v>15.21</v>
      </c>
      <c r="G479">
        <v>0.47899999999999998</v>
      </c>
      <c r="H479">
        <f>N479*100</f>
        <v>391.9</v>
      </c>
      <c r="I479">
        <v>2192</v>
      </c>
      <c r="J479">
        <f>VLOOKUP(C479,[1]Sheet1!$C$2:$H$188,3,)</f>
        <v>7.046999999999999E-11</v>
      </c>
      <c r="K479">
        <f>VLOOKUP(C479,[1]Sheet1!$C$2:$H$188,4,FALSE)</f>
        <v>10.151995728502731</v>
      </c>
      <c r="L479">
        <f>VLOOKUP(C479,[1]Sheet1!$C$2:$H$188,5,FALSE)</f>
        <v>9.3866000000000003E-17</v>
      </c>
      <c r="M479">
        <f>VLOOKUP(C479,[1]Sheet1!$C$2:$H$188,6,FALSE)</f>
        <v>16.027491688738397</v>
      </c>
      <c r="N479">
        <v>3.919</v>
      </c>
    </row>
    <row r="480" spans="1:14" x14ac:dyDescent="0.2">
      <c r="A480" t="s">
        <v>22</v>
      </c>
      <c r="B480" t="str">
        <f>VLOOKUP(A480,[1]Sheet1!$A$2:$B$205,2,)</f>
        <v>Emiliania huxleyi</v>
      </c>
      <c r="C480">
        <v>1</v>
      </c>
      <c r="D480" s="2" t="s">
        <v>10</v>
      </c>
      <c r="E480">
        <v>5.298</v>
      </c>
      <c r="F480">
        <v>10.050000000000001</v>
      </c>
      <c r="G480">
        <v>0.47299999999999998</v>
      </c>
      <c r="H480">
        <f>N480*100</f>
        <v>296</v>
      </c>
      <c r="I480">
        <v>1552</v>
      </c>
      <c r="J480">
        <f>VLOOKUP(C480,[1]Sheet1!$C$2:$H$188,3,)</f>
        <v>7.046999999999999E-11</v>
      </c>
      <c r="K480">
        <f>VLOOKUP(C480,[1]Sheet1!$C$2:$H$188,4,FALSE)</f>
        <v>10.151995728502731</v>
      </c>
      <c r="L480">
        <f>VLOOKUP(C480,[1]Sheet1!$C$2:$H$188,5,FALSE)</f>
        <v>9.3866000000000003E-17</v>
      </c>
      <c r="M480">
        <f>VLOOKUP(C480,[1]Sheet1!$C$2:$H$188,6,FALSE)</f>
        <v>16.027491688738397</v>
      </c>
      <c r="N480">
        <v>2.96</v>
      </c>
    </row>
    <row r="481" spans="1:14" x14ac:dyDescent="0.2">
      <c r="A481" t="s">
        <v>22</v>
      </c>
      <c r="B481" t="str">
        <f>VLOOKUP(A481,[1]Sheet1!$A$2:$B$205,2,)</f>
        <v>Emiliania huxleyi</v>
      </c>
      <c r="C481">
        <v>1</v>
      </c>
      <c r="D481" s="2" t="s">
        <v>11</v>
      </c>
      <c r="E481">
        <v>5.4320000000000004</v>
      </c>
      <c r="F481">
        <v>10.33</v>
      </c>
      <c r="G481">
        <v>0.47399999999999998</v>
      </c>
      <c r="H481">
        <f>N481*100</f>
        <v>267.89999999999998</v>
      </c>
      <c r="I481">
        <v>1757</v>
      </c>
      <c r="J481">
        <f>VLOOKUP(C481,[1]Sheet1!$C$2:$H$188,3,)</f>
        <v>7.046999999999999E-11</v>
      </c>
      <c r="K481">
        <f>VLOOKUP(C481,[1]Sheet1!$C$2:$H$188,4,FALSE)</f>
        <v>10.151995728502731</v>
      </c>
      <c r="L481">
        <f>VLOOKUP(C481,[1]Sheet1!$C$2:$H$188,5,FALSE)</f>
        <v>9.3866000000000003E-17</v>
      </c>
      <c r="M481">
        <f>VLOOKUP(C481,[1]Sheet1!$C$2:$H$188,6,FALSE)</f>
        <v>16.027491688738397</v>
      </c>
      <c r="N481">
        <v>2.6789999999999998</v>
      </c>
    </row>
    <row r="482" spans="1:14" x14ac:dyDescent="0.2">
      <c r="A482" t="s">
        <v>22</v>
      </c>
      <c r="B482" t="str">
        <f>VLOOKUP(A482,[1]Sheet1!$A$2:$B$205,2,)</f>
        <v>Emiliania huxleyi</v>
      </c>
      <c r="C482">
        <v>2</v>
      </c>
      <c r="D482" s="2" t="s">
        <v>8</v>
      </c>
      <c r="E482">
        <v>6.67</v>
      </c>
      <c r="F482">
        <v>12.89</v>
      </c>
      <c r="G482">
        <v>0.48199999999999998</v>
      </c>
      <c r="H482">
        <f>N482*100</f>
        <v>463.3</v>
      </c>
      <c r="I482">
        <v>3600</v>
      </c>
      <c r="J482">
        <f>VLOOKUP(C482,[1]Sheet1!$C$2:$H$188,3,)</f>
        <v>5.0704700000000002E-9</v>
      </c>
      <c r="K482">
        <f>VLOOKUP(C482,[1]Sheet1!$C$2:$H$188,4,FALSE)</f>
        <v>8.2949517824919159</v>
      </c>
      <c r="L482">
        <f>VLOOKUP(C482,[1]Sheet1!$C$2:$H$188,5,FALSE)</f>
        <v>6.7542E-15</v>
      </c>
      <c r="M482">
        <f>VLOOKUP(C482,[1]Sheet1!$C$2:$H$188,6,FALSE)</f>
        <v>14.170426083527321</v>
      </c>
      <c r="N482">
        <v>4.633</v>
      </c>
    </row>
    <row r="483" spans="1:14" x14ac:dyDescent="0.2">
      <c r="A483" t="s">
        <v>22</v>
      </c>
      <c r="B483" t="str">
        <f>VLOOKUP(A483,[1]Sheet1!$A$2:$B$205,2,)</f>
        <v>Emiliania huxleyi</v>
      </c>
      <c r="C483">
        <v>2</v>
      </c>
      <c r="D483" s="2" t="s">
        <v>9</v>
      </c>
      <c r="E483">
        <v>5.7779999999999996</v>
      </c>
      <c r="F483">
        <v>11.37</v>
      </c>
      <c r="G483">
        <v>0.49199999999999999</v>
      </c>
      <c r="H483">
        <f>N483*100</f>
        <v>353.1</v>
      </c>
      <c r="I483">
        <v>3869</v>
      </c>
      <c r="J483">
        <f>VLOOKUP(C483,[1]Sheet1!$C$2:$H$188,3,)</f>
        <v>5.0704700000000002E-9</v>
      </c>
      <c r="K483">
        <f>VLOOKUP(C483,[1]Sheet1!$C$2:$H$188,4,FALSE)</f>
        <v>8.2949517824919159</v>
      </c>
      <c r="L483">
        <f>VLOOKUP(C483,[1]Sheet1!$C$2:$H$188,5,FALSE)</f>
        <v>6.7542E-15</v>
      </c>
      <c r="M483">
        <f>VLOOKUP(C483,[1]Sheet1!$C$2:$H$188,6,FALSE)</f>
        <v>14.170426083527321</v>
      </c>
      <c r="N483">
        <v>3.5310000000000001</v>
      </c>
    </row>
    <row r="484" spans="1:14" x14ac:dyDescent="0.2">
      <c r="A484" t="s">
        <v>22</v>
      </c>
      <c r="B484" t="str">
        <f>VLOOKUP(A484,[1]Sheet1!$A$2:$B$205,2,)</f>
        <v>Emiliania huxleyi</v>
      </c>
      <c r="C484">
        <v>2</v>
      </c>
      <c r="D484" s="2" t="s">
        <v>10</v>
      </c>
      <c r="E484">
        <v>4.4749999999999996</v>
      </c>
      <c r="F484">
        <v>7.5540000000000003</v>
      </c>
      <c r="G484">
        <v>0.40799999999999997</v>
      </c>
      <c r="H484">
        <f>N484*100</f>
        <v>478.5</v>
      </c>
      <c r="I484">
        <v>732.8</v>
      </c>
      <c r="J484">
        <f>VLOOKUP(C484,[1]Sheet1!$C$2:$H$188,3,)</f>
        <v>5.0704700000000002E-9</v>
      </c>
      <c r="K484">
        <f>VLOOKUP(C484,[1]Sheet1!$C$2:$H$188,4,FALSE)</f>
        <v>8.2949517824919159</v>
      </c>
      <c r="L484">
        <f>VLOOKUP(C484,[1]Sheet1!$C$2:$H$188,5,FALSE)</f>
        <v>6.7542E-15</v>
      </c>
      <c r="M484">
        <f>VLOOKUP(C484,[1]Sheet1!$C$2:$H$188,6,FALSE)</f>
        <v>14.170426083527321</v>
      </c>
      <c r="N484">
        <v>4.7850000000000001</v>
      </c>
    </row>
    <row r="485" spans="1:14" x14ac:dyDescent="0.2">
      <c r="A485" t="s">
        <v>22</v>
      </c>
      <c r="B485" t="str">
        <f>VLOOKUP(A485,[1]Sheet1!$A$2:$B$205,2,)</f>
        <v>Emiliania huxleyi</v>
      </c>
      <c r="C485">
        <v>2</v>
      </c>
      <c r="D485" s="2" t="s">
        <v>11</v>
      </c>
      <c r="E485">
        <v>4.3979999999999997</v>
      </c>
      <c r="F485">
        <v>7.7889999999999997</v>
      </c>
      <c r="G485">
        <v>0.435</v>
      </c>
      <c r="H485">
        <f>N485*100</f>
        <v>366.59999999999997</v>
      </c>
      <c r="I485">
        <v>1552</v>
      </c>
      <c r="J485">
        <f>VLOOKUP(C485,[1]Sheet1!$C$2:$H$188,3,)</f>
        <v>5.0704700000000002E-9</v>
      </c>
      <c r="K485">
        <f>VLOOKUP(C485,[1]Sheet1!$C$2:$H$188,4,FALSE)</f>
        <v>8.2949517824919159</v>
      </c>
      <c r="L485">
        <f>VLOOKUP(C485,[1]Sheet1!$C$2:$H$188,5,FALSE)</f>
        <v>6.7542E-15</v>
      </c>
      <c r="M485">
        <f>VLOOKUP(C485,[1]Sheet1!$C$2:$H$188,6,FALSE)</f>
        <v>14.170426083527321</v>
      </c>
      <c r="N485">
        <v>3.6659999999999999</v>
      </c>
    </row>
    <row r="486" spans="1:14" x14ac:dyDescent="0.2">
      <c r="A486" t="s">
        <v>22</v>
      </c>
      <c r="B486" t="str">
        <f>VLOOKUP(A486,[1]Sheet1!$A$2:$B$205,2,)</f>
        <v>Emiliania huxleyi</v>
      </c>
      <c r="C486">
        <v>3</v>
      </c>
      <c r="D486" s="2" t="s">
        <v>8</v>
      </c>
      <c r="E486">
        <v>6.266</v>
      </c>
      <c r="F486">
        <v>11.96</v>
      </c>
      <c r="G486">
        <v>0.47599999999999998</v>
      </c>
      <c r="H486">
        <f>N486*100</f>
        <v>477.09999999999997</v>
      </c>
      <c r="I486">
        <v>2909</v>
      </c>
      <c r="J486">
        <f>VLOOKUP(C486,[1]Sheet1!$C$2:$H$188,3,)</f>
        <v>1.0070469999999999E-8</v>
      </c>
      <c r="K486">
        <f>VLOOKUP(C486,[1]Sheet1!$C$2:$H$188,4,FALSE)</f>
        <v>7.9969502599684077</v>
      </c>
      <c r="L486">
        <f>VLOOKUP(C486,[1]Sheet1!$C$2:$H$188,5,FALSE)</f>
        <v>1.3415E-14</v>
      </c>
      <c r="M486">
        <f>VLOOKUP(C486,[1]Sheet1!$C$2:$H$188,6,FALSE)</f>
        <v>13.872409322992041</v>
      </c>
      <c r="N486">
        <v>4.7709999999999999</v>
      </c>
    </row>
    <row r="487" spans="1:14" x14ac:dyDescent="0.2">
      <c r="A487" t="s">
        <v>22</v>
      </c>
      <c r="B487" t="str">
        <f>VLOOKUP(A487,[1]Sheet1!$A$2:$B$205,2,)</f>
        <v>Emiliania huxleyi</v>
      </c>
      <c r="C487">
        <v>3</v>
      </c>
      <c r="D487" s="2" t="s">
        <v>9</v>
      </c>
      <c r="E487">
        <v>5.4749999999999996</v>
      </c>
      <c r="F487">
        <v>10.47</v>
      </c>
      <c r="G487">
        <v>0.47699999999999998</v>
      </c>
      <c r="H487">
        <f>N487*100</f>
        <v>375.8</v>
      </c>
      <c r="I487">
        <v>3088</v>
      </c>
      <c r="J487">
        <f>VLOOKUP(C487,[1]Sheet1!$C$2:$H$188,3,)</f>
        <v>1.0070469999999999E-8</v>
      </c>
      <c r="K487">
        <f>VLOOKUP(C487,[1]Sheet1!$C$2:$H$188,4,FALSE)</f>
        <v>7.9969502599684077</v>
      </c>
      <c r="L487">
        <f>VLOOKUP(C487,[1]Sheet1!$C$2:$H$188,5,FALSE)</f>
        <v>1.3415E-14</v>
      </c>
      <c r="M487">
        <f>VLOOKUP(C487,[1]Sheet1!$C$2:$H$188,6,FALSE)</f>
        <v>13.872409322992041</v>
      </c>
      <c r="N487">
        <v>3.758</v>
      </c>
    </row>
    <row r="488" spans="1:14" x14ac:dyDescent="0.2">
      <c r="A488" t="s">
        <v>22</v>
      </c>
      <c r="B488" t="str">
        <f>VLOOKUP(A488,[1]Sheet1!$A$2:$B$205,2,)</f>
        <v>Emiliania huxleyi</v>
      </c>
      <c r="C488">
        <v>3</v>
      </c>
      <c r="D488" s="2" t="s">
        <v>10</v>
      </c>
      <c r="E488">
        <v>4.2510000000000003</v>
      </c>
      <c r="F488">
        <v>7.0060000000000002</v>
      </c>
      <c r="G488">
        <v>0.39300000000000002</v>
      </c>
      <c r="H488">
        <f>N488*100</f>
        <v>463.1</v>
      </c>
      <c r="I488">
        <v>400</v>
      </c>
      <c r="J488">
        <f>VLOOKUP(C488,[1]Sheet1!$C$2:$H$188,3,)</f>
        <v>1.0070469999999999E-8</v>
      </c>
      <c r="K488">
        <f>VLOOKUP(C488,[1]Sheet1!$C$2:$H$188,4,FALSE)</f>
        <v>7.9969502599684077</v>
      </c>
      <c r="L488">
        <f>VLOOKUP(C488,[1]Sheet1!$C$2:$H$188,5,FALSE)</f>
        <v>1.3415E-14</v>
      </c>
      <c r="M488">
        <f>VLOOKUP(C488,[1]Sheet1!$C$2:$H$188,6,FALSE)</f>
        <v>13.872409322992041</v>
      </c>
      <c r="N488">
        <v>4.6310000000000002</v>
      </c>
    </row>
    <row r="489" spans="1:14" x14ac:dyDescent="0.2">
      <c r="A489" t="s">
        <v>22</v>
      </c>
      <c r="B489" t="str">
        <f>VLOOKUP(A489,[1]Sheet1!$A$2:$B$205,2,)</f>
        <v>Emiliania huxleyi</v>
      </c>
      <c r="C489">
        <v>3</v>
      </c>
      <c r="D489" s="2" t="s">
        <v>11</v>
      </c>
      <c r="E489">
        <v>4.1230000000000002</v>
      </c>
      <c r="F489">
        <v>7.194</v>
      </c>
      <c r="G489">
        <v>0.42699999999999999</v>
      </c>
      <c r="H489">
        <f>N489*100</f>
        <v>366.40000000000003</v>
      </c>
      <c r="I489">
        <v>604.79999999999995</v>
      </c>
      <c r="J489">
        <f>VLOOKUP(C489,[1]Sheet1!$C$2:$H$188,3,)</f>
        <v>1.0070469999999999E-8</v>
      </c>
      <c r="K489">
        <f>VLOOKUP(C489,[1]Sheet1!$C$2:$H$188,4,FALSE)</f>
        <v>7.9969502599684077</v>
      </c>
      <c r="L489">
        <f>VLOOKUP(C489,[1]Sheet1!$C$2:$H$188,5,FALSE)</f>
        <v>1.3415E-14</v>
      </c>
      <c r="M489">
        <f>VLOOKUP(C489,[1]Sheet1!$C$2:$H$188,6,FALSE)</f>
        <v>13.872409322992041</v>
      </c>
      <c r="N489">
        <v>3.6640000000000001</v>
      </c>
    </row>
    <row r="490" spans="1:14" x14ac:dyDescent="0.2">
      <c r="A490" t="s">
        <v>22</v>
      </c>
      <c r="B490" t="str">
        <f>VLOOKUP(A490,[1]Sheet1!$A$2:$B$205,2,)</f>
        <v>Emiliania huxleyi</v>
      </c>
      <c r="C490">
        <v>4</v>
      </c>
      <c r="D490" s="2" t="s">
        <v>12</v>
      </c>
      <c r="E490">
        <v>8.6980000000000004</v>
      </c>
      <c r="F490">
        <v>15.69</v>
      </c>
      <c r="G490">
        <v>0.44600000000000001</v>
      </c>
      <c r="H490">
        <f>N490*100</f>
        <v>431.50000000000006</v>
      </c>
      <c r="I490">
        <v>4509</v>
      </c>
      <c r="J490">
        <f>VLOOKUP(C490,[1]Sheet1!$C$2:$H$188,3,)</f>
        <v>2.0070470000000001E-8</v>
      </c>
      <c r="K490">
        <f>VLOOKUP(C490,[1]Sheet1!$C$2:$H$188,4,FALSE)</f>
        <v>7.6974424573074067</v>
      </c>
      <c r="L490">
        <f>VLOOKUP(C490,[1]Sheet1!$C$2:$H$188,5,FALSE)</f>
        <v>2.6738999999999998E-14</v>
      </c>
      <c r="M490">
        <f>VLOOKUP(C490,[1]Sheet1!$C$2:$H$188,6,FALSE)</f>
        <v>13.572854838757012</v>
      </c>
      <c r="N490">
        <v>4.3150000000000004</v>
      </c>
    </row>
    <row r="491" spans="1:14" x14ac:dyDescent="0.2">
      <c r="A491" t="s">
        <v>22</v>
      </c>
      <c r="B491" t="str">
        <f>VLOOKUP(A491,[1]Sheet1!$A$2:$B$205,2,)</f>
        <v>Emiliania huxleyi</v>
      </c>
      <c r="C491">
        <v>4</v>
      </c>
      <c r="D491" s="2" t="s">
        <v>13</v>
      </c>
      <c r="E491">
        <v>7.5629999999999997</v>
      </c>
      <c r="F491">
        <v>13.75</v>
      </c>
      <c r="G491">
        <v>0.45</v>
      </c>
      <c r="H491">
        <f>N491*100</f>
        <v>332.90000000000003</v>
      </c>
      <c r="I491">
        <v>4765</v>
      </c>
      <c r="J491">
        <f>VLOOKUP(C491,[1]Sheet1!$C$2:$H$188,3,)</f>
        <v>2.0070470000000001E-8</v>
      </c>
      <c r="K491">
        <f>VLOOKUP(C491,[1]Sheet1!$C$2:$H$188,4,FALSE)</f>
        <v>7.6974424573074067</v>
      </c>
      <c r="L491">
        <f>VLOOKUP(C491,[1]Sheet1!$C$2:$H$188,5,FALSE)</f>
        <v>2.6738999999999998E-14</v>
      </c>
      <c r="M491">
        <f>VLOOKUP(C491,[1]Sheet1!$C$2:$H$188,6,FALSE)</f>
        <v>13.572854838757012</v>
      </c>
      <c r="N491">
        <v>3.3290000000000002</v>
      </c>
    </row>
    <row r="492" spans="1:14" x14ac:dyDescent="0.2">
      <c r="A492" t="s">
        <v>22</v>
      </c>
      <c r="B492" t="str">
        <f>VLOOKUP(A492,[1]Sheet1!$A$2:$B$205,2,)</f>
        <v>Emiliania huxleyi</v>
      </c>
      <c r="C492">
        <v>4</v>
      </c>
      <c r="D492" s="2" t="s">
        <v>14</v>
      </c>
      <c r="E492">
        <v>6.0940000000000003</v>
      </c>
      <c r="F492">
        <v>9.5359999999999996</v>
      </c>
      <c r="G492">
        <v>0.36099999999999999</v>
      </c>
      <c r="H492">
        <f>N492*100</f>
        <v>126.2</v>
      </c>
      <c r="I492">
        <v>5744</v>
      </c>
      <c r="J492">
        <f>VLOOKUP(C492,[1]Sheet1!$C$2:$H$188,3,)</f>
        <v>2.0070470000000001E-8</v>
      </c>
      <c r="K492">
        <f>VLOOKUP(C492,[1]Sheet1!$C$2:$H$188,4,FALSE)</f>
        <v>7.6974424573074067</v>
      </c>
      <c r="L492">
        <f>VLOOKUP(C492,[1]Sheet1!$C$2:$H$188,5,FALSE)</f>
        <v>2.6738999999999998E-14</v>
      </c>
      <c r="M492">
        <f>VLOOKUP(C492,[1]Sheet1!$C$2:$H$188,6,FALSE)</f>
        <v>13.572854838757012</v>
      </c>
      <c r="N492">
        <v>1.262</v>
      </c>
    </row>
    <row r="493" spans="1:14" x14ac:dyDescent="0.2">
      <c r="A493" t="s">
        <v>22</v>
      </c>
      <c r="B493" t="str">
        <f>VLOOKUP(A493,[1]Sheet1!$A$2:$B$205,2,)</f>
        <v>Emiliania huxleyi</v>
      </c>
      <c r="C493">
        <v>4</v>
      </c>
      <c r="D493" s="2" t="s">
        <v>15</v>
      </c>
      <c r="E493">
        <v>5.851</v>
      </c>
      <c r="F493">
        <v>9.2270000000000003</v>
      </c>
      <c r="G493">
        <v>0.36599999999999999</v>
      </c>
      <c r="H493">
        <f>N493*100</f>
        <v>182.9</v>
      </c>
      <c r="I493">
        <v>3728</v>
      </c>
      <c r="J493">
        <f>VLOOKUP(C493,[1]Sheet1!$C$2:$H$188,3,)</f>
        <v>2.0070470000000001E-8</v>
      </c>
      <c r="K493">
        <f>VLOOKUP(C493,[1]Sheet1!$C$2:$H$188,4,FALSE)</f>
        <v>7.6974424573074067</v>
      </c>
      <c r="L493">
        <f>VLOOKUP(C493,[1]Sheet1!$C$2:$H$188,5,FALSE)</f>
        <v>2.6738999999999998E-14</v>
      </c>
      <c r="M493">
        <f>VLOOKUP(C493,[1]Sheet1!$C$2:$H$188,6,FALSE)</f>
        <v>13.572854838757012</v>
      </c>
      <c r="N493">
        <v>1.829</v>
      </c>
    </row>
    <row r="494" spans="1:14" x14ac:dyDescent="0.2">
      <c r="A494" t="s">
        <v>22</v>
      </c>
      <c r="B494" t="str">
        <f>VLOOKUP(A494,[1]Sheet1!$A$2:$B$205,2,)</f>
        <v>Emiliania huxleyi</v>
      </c>
      <c r="C494">
        <v>5</v>
      </c>
      <c r="D494" s="2" t="s">
        <v>12</v>
      </c>
      <c r="E494">
        <v>9.7040000000000006</v>
      </c>
      <c r="F494">
        <v>17.46</v>
      </c>
      <c r="G494">
        <v>0.44400000000000001</v>
      </c>
      <c r="H494">
        <f>N494*100</f>
        <v>434.1</v>
      </c>
      <c r="I494">
        <v>5411</v>
      </c>
      <c r="J494">
        <f>VLOOKUP(C494,[1]Sheet1!$C$2:$H$188,3,)</f>
        <v>3.0070470000000002E-8</v>
      </c>
      <c r="K494">
        <f>VLOOKUP(C494,[1]Sheet1!$C$2:$H$188,4,FALSE)</f>
        <v>7.5218597838445671</v>
      </c>
      <c r="L494">
        <f>VLOOKUP(C494,[1]Sheet1!$C$2:$H$188,5,FALSE)</f>
        <v>4.0066000000000001E-14</v>
      </c>
      <c r="M494">
        <f>VLOOKUP(C494,[1]Sheet1!$C$2:$H$188,6,FALSE)</f>
        <v>13.397224013310762</v>
      </c>
      <c r="N494">
        <v>4.3410000000000002</v>
      </c>
    </row>
    <row r="495" spans="1:14" x14ac:dyDescent="0.2">
      <c r="A495" t="s">
        <v>22</v>
      </c>
      <c r="B495" t="str">
        <f>VLOOKUP(A495,[1]Sheet1!$A$2:$B$205,2,)</f>
        <v>Emiliania huxleyi</v>
      </c>
      <c r="C495">
        <v>5</v>
      </c>
      <c r="D495" s="2" t="s">
        <v>13</v>
      </c>
      <c r="E495">
        <v>8.3160000000000007</v>
      </c>
      <c r="F495">
        <v>15.27</v>
      </c>
      <c r="G495">
        <v>0.45500000000000002</v>
      </c>
      <c r="H495">
        <f>N495*100</f>
        <v>338.4</v>
      </c>
      <c r="I495">
        <v>5578</v>
      </c>
      <c r="J495">
        <f>VLOOKUP(C495,[1]Sheet1!$C$2:$H$188,3,)</f>
        <v>3.0070470000000002E-8</v>
      </c>
      <c r="K495">
        <f>VLOOKUP(C495,[1]Sheet1!$C$2:$H$188,4,FALSE)</f>
        <v>7.5218597838445671</v>
      </c>
      <c r="L495">
        <f>VLOOKUP(C495,[1]Sheet1!$C$2:$H$188,5,FALSE)</f>
        <v>4.0066000000000001E-14</v>
      </c>
      <c r="M495">
        <f>VLOOKUP(C495,[1]Sheet1!$C$2:$H$188,6,FALSE)</f>
        <v>13.397224013310762</v>
      </c>
      <c r="N495">
        <v>3.3839999999999999</v>
      </c>
    </row>
    <row r="496" spans="1:14" x14ac:dyDescent="0.2">
      <c r="A496" t="s">
        <v>22</v>
      </c>
      <c r="B496" t="str">
        <f>VLOOKUP(A496,[1]Sheet1!$A$2:$B$205,2,)</f>
        <v>Emiliania huxleyi</v>
      </c>
      <c r="C496">
        <v>5</v>
      </c>
      <c r="D496" s="2" t="s">
        <v>14</v>
      </c>
      <c r="E496">
        <v>6.4189999999999996</v>
      </c>
      <c r="F496">
        <v>10.029999999999999</v>
      </c>
      <c r="G496">
        <v>0.36</v>
      </c>
      <c r="H496">
        <f>N496*100</f>
        <v>274.40000000000003</v>
      </c>
      <c r="I496">
        <v>1309</v>
      </c>
      <c r="J496">
        <f>VLOOKUP(C496,[1]Sheet1!$C$2:$H$188,3,)</f>
        <v>3.0070470000000002E-8</v>
      </c>
      <c r="K496">
        <f>VLOOKUP(C496,[1]Sheet1!$C$2:$H$188,4,FALSE)</f>
        <v>7.5218597838445671</v>
      </c>
      <c r="L496">
        <f>VLOOKUP(C496,[1]Sheet1!$C$2:$H$188,5,FALSE)</f>
        <v>4.0066000000000001E-14</v>
      </c>
      <c r="M496">
        <f>VLOOKUP(C496,[1]Sheet1!$C$2:$H$188,6,FALSE)</f>
        <v>13.397224013310762</v>
      </c>
      <c r="N496">
        <v>2.7440000000000002</v>
      </c>
    </row>
    <row r="497" spans="1:14" x14ac:dyDescent="0.2">
      <c r="A497" t="s">
        <v>22</v>
      </c>
      <c r="B497" t="str">
        <f>VLOOKUP(A497,[1]Sheet1!$A$2:$B$205,2,)</f>
        <v>Emiliania huxleyi</v>
      </c>
      <c r="C497">
        <v>5</v>
      </c>
      <c r="D497" s="2" t="s">
        <v>15</v>
      </c>
      <c r="E497">
        <v>6.5819999999999999</v>
      </c>
      <c r="F497">
        <v>10.18</v>
      </c>
      <c r="G497">
        <v>0.35299999999999998</v>
      </c>
      <c r="H497">
        <f>N497*100</f>
        <v>231.70000000000002</v>
      </c>
      <c r="I497">
        <v>2512</v>
      </c>
      <c r="J497">
        <f>VLOOKUP(C497,[1]Sheet1!$C$2:$H$188,3,)</f>
        <v>3.0070470000000002E-8</v>
      </c>
      <c r="K497">
        <f>VLOOKUP(C497,[1]Sheet1!$C$2:$H$188,4,FALSE)</f>
        <v>7.5218597838445671</v>
      </c>
      <c r="L497">
        <f>VLOOKUP(C497,[1]Sheet1!$C$2:$H$188,5,FALSE)</f>
        <v>4.0066000000000001E-14</v>
      </c>
      <c r="M497">
        <f>VLOOKUP(C497,[1]Sheet1!$C$2:$H$188,6,FALSE)</f>
        <v>13.397224013310762</v>
      </c>
      <c r="N497">
        <v>2.3170000000000002</v>
      </c>
    </row>
    <row r="498" spans="1:14" x14ac:dyDescent="0.2">
      <c r="A498" t="s">
        <v>22</v>
      </c>
      <c r="B498" t="str">
        <f>VLOOKUP(A498,[1]Sheet1!$A$2:$B$205,2,)</f>
        <v>Emiliania huxleyi</v>
      </c>
      <c r="C498">
        <v>6</v>
      </c>
      <c r="D498" s="2" t="s">
        <v>12</v>
      </c>
      <c r="E498">
        <v>8.4469999999999992</v>
      </c>
      <c r="F498">
        <v>16.260000000000002</v>
      </c>
      <c r="G498">
        <v>0.48</v>
      </c>
      <c r="H498">
        <f>N498*100</f>
        <v>461.59999999999997</v>
      </c>
      <c r="I498">
        <v>2640</v>
      </c>
      <c r="J498">
        <f>VLOOKUP(C498,[1]Sheet1!$C$2:$H$188,3,)</f>
        <v>5.0070470000000002E-8</v>
      </c>
      <c r="K498">
        <f>VLOOKUP(C498,[1]Sheet1!$C$2:$H$188,4,FALSE)</f>
        <v>7.3004183319594196</v>
      </c>
      <c r="L498">
        <f>VLOOKUP(C498,[1]Sheet1!$C$2:$H$188,5,FALSE)</f>
        <v>6.6728000000000004E-14</v>
      </c>
      <c r="M498">
        <f>VLOOKUP(C498,[1]Sheet1!$C$2:$H$188,6,FALSE)</f>
        <v>13.175691891813106</v>
      </c>
      <c r="N498">
        <v>4.6159999999999997</v>
      </c>
    </row>
    <row r="499" spans="1:14" x14ac:dyDescent="0.2">
      <c r="A499" t="s">
        <v>22</v>
      </c>
      <c r="B499" t="str">
        <f>VLOOKUP(A499,[1]Sheet1!$A$2:$B$205,2,)</f>
        <v>Emiliania huxleyi</v>
      </c>
      <c r="C499">
        <v>6</v>
      </c>
      <c r="D499" s="2" t="s">
        <v>13</v>
      </c>
      <c r="E499">
        <v>7.2720000000000002</v>
      </c>
      <c r="F499">
        <v>14.23</v>
      </c>
      <c r="G499">
        <v>0.48899999999999999</v>
      </c>
      <c r="H499">
        <f>N499*100</f>
        <v>365.6</v>
      </c>
      <c r="I499">
        <v>2717</v>
      </c>
      <c r="J499">
        <f>VLOOKUP(C499,[1]Sheet1!$C$2:$H$188,3,)</f>
        <v>5.0070470000000002E-8</v>
      </c>
      <c r="K499">
        <f>VLOOKUP(C499,[1]Sheet1!$C$2:$H$188,4,FALSE)</f>
        <v>7.3004183319594196</v>
      </c>
      <c r="L499">
        <f>VLOOKUP(C499,[1]Sheet1!$C$2:$H$188,5,FALSE)</f>
        <v>6.6728000000000004E-14</v>
      </c>
      <c r="M499">
        <f>VLOOKUP(C499,[1]Sheet1!$C$2:$H$188,6,FALSE)</f>
        <v>13.175691891813106</v>
      </c>
      <c r="N499">
        <v>3.6560000000000001</v>
      </c>
    </row>
    <row r="500" spans="1:14" x14ac:dyDescent="0.2">
      <c r="A500" t="s">
        <v>22</v>
      </c>
      <c r="B500" t="str">
        <f>VLOOKUP(A500,[1]Sheet1!$A$2:$B$205,2,)</f>
        <v>Emiliania huxleyi</v>
      </c>
      <c r="C500">
        <v>6</v>
      </c>
      <c r="D500" s="2" t="s">
        <v>14</v>
      </c>
      <c r="E500">
        <v>5.8010000000000002</v>
      </c>
      <c r="F500">
        <v>11.17</v>
      </c>
      <c r="G500">
        <v>0.48099999999999998</v>
      </c>
      <c r="H500">
        <f>N500*100</f>
        <v>295.5</v>
      </c>
      <c r="I500">
        <v>2768</v>
      </c>
      <c r="J500">
        <f>VLOOKUP(C500,[1]Sheet1!$C$2:$H$188,3,)</f>
        <v>5.0070470000000002E-8</v>
      </c>
      <c r="K500">
        <f>VLOOKUP(C500,[1]Sheet1!$C$2:$H$188,4,FALSE)</f>
        <v>7.3004183319594196</v>
      </c>
      <c r="L500">
        <f>VLOOKUP(C500,[1]Sheet1!$C$2:$H$188,5,FALSE)</f>
        <v>6.6728000000000004E-14</v>
      </c>
      <c r="M500">
        <f>VLOOKUP(C500,[1]Sheet1!$C$2:$H$188,6,FALSE)</f>
        <v>13.175691891813106</v>
      </c>
      <c r="N500">
        <v>2.9550000000000001</v>
      </c>
    </row>
    <row r="501" spans="1:14" x14ac:dyDescent="0.2">
      <c r="A501" t="s">
        <v>22</v>
      </c>
      <c r="B501" t="str">
        <f>VLOOKUP(A501,[1]Sheet1!$A$2:$B$205,2,)</f>
        <v>Emiliania huxleyi</v>
      </c>
      <c r="C501">
        <v>6</v>
      </c>
      <c r="D501" s="2" t="s">
        <v>15</v>
      </c>
      <c r="E501">
        <v>5.5869999999999997</v>
      </c>
      <c r="F501">
        <v>11.04</v>
      </c>
      <c r="G501">
        <v>0.49399999999999999</v>
      </c>
      <c r="H501">
        <f>N501*100</f>
        <v>261.7</v>
      </c>
      <c r="I501">
        <v>2960</v>
      </c>
      <c r="J501">
        <f>VLOOKUP(C501,[1]Sheet1!$C$2:$H$188,3,)</f>
        <v>5.0070470000000002E-8</v>
      </c>
      <c r="K501">
        <f>VLOOKUP(C501,[1]Sheet1!$C$2:$H$188,4,FALSE)</f>
        <v>7.3004183319594196</v>
      </c>
      <c r="L501">
        <f>VLOOKUP(C501,[1]Sheet1!$C$2:$H$188,5,FALSE)</f>
        <v>6.6728000000000004E-14</v>
      </c>
      <c r="M501">
        <f>VLOOKUP(C501,[1]Sheet1!$C$2:$H$188,6,FALSE)</f>
        <v>13.175691891813106</v>
      </c>
      <c r="N501">
        <v>2.617</v>
      </c>
    </row>
    <row r="502" spans="1:14" x14ac:dyDescent="0.2">
      <c r="A502" t="s">
        <v>22</v>
      </c>
      <c r="B502" t="str">
        <f>VLOOKUP(A502,[1]Sheet1!$A$2:$B$205,2,)</f>
        <v>Emiliania huxleyi</v>
      </c>
      <c r="C502">
        <v>7</v>
      </c>
      <c r="D502" s="2" t="s">
        <v>12</v>
      </c>
      <c r="E502">
        <v>10.029999999999999</v>
      </c>
      <c r="F502">
        <v>19.100000000000001</v>
      </c>
      <c r="G502">
        <v>0.47499999999999998</v>
      </c>
      <c r="H502">
        <f>N502*100</f>
        <v>459.99999999999994</v>
      </c>
      <c r="I502">
        <v>5475</v>
      </c>
      <c r="J502">
        <f>VLOOKUP(C502,[1]Sheet1!$C$2:$H$188,3,)</f>
        <v>7.0070470000000002E-8</v>
      </c>
      <c r="K502">
        <f>VLOOKUP(C502,[1]Sheet1!$C$2:$H$188,4,FALSE)</f>
        <v>7.1544649694520226</v>
      </c>
      <c r="L502">
        <f>VLOOKUP(C502,[1]Sheet1!$C$2:$H$188,5,FALSE)</f>
        <v>9.3399999999999998E-14</v>
      </c>
      <c r="M502">
        <f>VLOOKUP(C502,[1]Sheet1!$C$2:$H$188,6,FALSE)</f>
        <v>13.029653123769906</v>
      </c>
      <c r="N502">
        <v>4.5999999999999996</v>
      </c>
    </row>
    <row r="503" spans="1:14" x14ac:dyDescent="0.2">
      <c r="A503" t="s">
        <v>22</v>
      </c>
      <c r="B503" t="str">
        <f>VLOOKUP(A503,[1]Sheet1!$A$2:$B$205,2,)</f>
        <v>Emiliania huxleyi</v>
      </c>
      <c r="C503">
        <v>7</v>
      </c>
      <c r="D503" s="2" t="s">
        <v>13</v>
      </c>
      <c r="E503">
        <v>8.8330000000000002</v>
      </c>
      <c r="F503">
        <v>16.71</v>
      </c>
      <c r="G503">
        <v>0.47099999999999997</v>
      </c>
      <c r="H503">
        <f>N503*100</f>
        <v>350.59999999999997</v>
      </c>
      <c r="I503">
        <v>6141</v>
      </c>
      <c r="J503">
        <f>VLOOKUP(C503,[1]Sheet1!$C$2:$H$188,3,)</f>
        <v>7.0070470000000002E-8</v>
      </c>
      <c r="K503">
        <f>VLOOKUP(C503,[1]Sheet1!$C$2:$H$188,4,FALSE)</f>
        <v>7.1544649694520226</v>
      </c>
      <c r="L503">
        <f>VLOOKUP(C503,[1]Sheet1!$C$2:$H$188,5,FALSE)</f>
        <v>9.3399999999999998E-14</v>
      </c>
      <c r="M503">
        <f>VLOOKUP(C503,[1]Sheet1!$C$2:$H$188,6,FALSE)</f>
        <v>13.029653123769906</v>
      </c>
      <c r="N503">
        <v>3.5059999999999998</v>
      </c>
    </row>
    <row r="504" spans="1:14" x14ac:dyDescent="0.2">
      <c r="A504" t="s">
        <v>22</v>
      </c>
      <c r="B504" t="str">
        <f>VLOOKUP(A504,[1]Sheet1!$A$2:$B$205,2,)</f>
        <v>Emiliania huxleyi</v>
      </c>
      <c r="C504">
        <v>7</v>
      </c>
      <c r="D504" s="2" t="s">
        <v>14</v>
      </c>
      <c r="E504">
        <v>6.97</v>
      </c>
      <c r="F504">
        <v>13.07</v>
      </c>
      <c r="G504">
        <v>0.46700000000000003</v>
      </c>
      <c r="H504">
        <f>N504*100</f>
        <v>289.2</v>
      </c>
      <c r="I504">
        <v>5584</v>
      </c>
      <c r="J504">
        <f>VLOOKUP(C504,[1]Sheet1!$C$2:$H$188,3,)</f>
        <v>7.0070470000000002E-8</v>
      </c>
      <c r="K504">
        <f>VLOOKUP(C504,[1]Sheet1!$C$2:$H$188,4,FALSE)</f>
        <v>7.1544649694520226</v>
      </c>
      <c r="L504">
        <f>VLOOKUP(C504,[1]Sheet1!$C$2:$H$188,5,FALSE)</f>
        <v>9.3399999999999998E-14</v>
      </c>
      <c r="M504">
        <f>VLOOKUP(C504,[1]Sheet1!$C$2:$H$188,6,FALSE)</f>
        <v>13.029653123769906</v>
      </c>
      <c r="N504">
        <v>2.8919999999999999</v>
      </c>
    </row>
    <row r="505" spans="1:14" x14ac:dyDescent="0.2">
      <c r="A505" t="s">
        <v>22</v>
      </c>
      <c r="B505" t="str">
        <f>VLOOKUP(A505,[1]Sheet1!$A$2:$B$205,2,)</f>
        <v>Emiliania huxleyi</v>
      </c>
      <c r="C505">
        <v>7</v>
      </c>
      <c r="D505" s="2" t="s">
        <v>15</v>
      </c>
      <c r="E505">
        <v>6.843</v>
      </c>
      <c r="F505">
        <v>12.94</v>
      </c>
      <c r="G505">
        <v>0.47099999999999997</v>
      </c>
      <c r="H505">
        <f>N505*100</f>
        <v>252.89999999999998</v>
      </c>
      <c r="I505">
        <v>7370</v>
      </c>
      <c r="J505">
        <f>VLOOKUP(C505,[1]Sheet1!$C$2:$H$188,3,)</f>
        <v>7.0070470000000002E-8</v>
      </c>
      <c r="K505">
        <f>VLOOKUP(C505,[1]Sheet1!$C$2:$H$188,4,FALSE)</f>
        <v>7.1544649694520226</v>
      </c>
      <c r="L505">
        <f>VLOOKUP(C505,[1]Sheet1!$C$2:$H$188,5,FALSE)</f>
        <v>9.3399999999999998E-14</v>
      </c>
      <c r="M505">
        <f>VLOOKUP(C505,[1]Sheet1!$C$2:$H$188,6,FALSE)</f>
        <v>13.029653123769906</v>
      </c>
      <c r="N505">
        <v>2.5289999999999999</v>
      </c>
    </row>
    <row r="506" spans="1:14" x14ac:dyDescent="0.2">
      <c r="A506" t="s">
        <v>22</v>
      </c>
      <c r="B506" t="str">
        <f>VLOOKUP(A506,[1]Sheet1!$A$2:$B$205,2,)</f>
        <v>Emiliania huxleyi</v>
      </c>
      <c r="C506">
        <v>8</v>
      </c>
      <c r="D506" s="2" t="s">
        <v>12</v>
      </c>
      <c r="E506">
        <v>9.6289999999999996</v>
      </c>
      <c r="F506">
        <v>17.88</v>
      </c>
      <c r="G506">
        <v>0.46100000000000002</v>
      </c>
      <c r="H506">
        <f>N506*100</f>
        <v>433.6</v>
      </c>
      <c r="I506">
        <v>5648</v>
      </c>
      <c r="J506">
        <f>VLOOKUP(C506,[1]Sheet1!$C$2:$H$188,3,)</f>
        <v>1.0007047000000001E-7</v>
      </c>
      <c r="K506">
        <f>VLOOKUP(C506,[1]Sheet1!$C$2:$H$188,4,FALSE)</f>
        <v>6.9996940604637423</v>
      </c>
      <c r="L506">
        <f>VLOOKUP(C506,[1]Sheet1!$C$2:$H$188,5,FALSE)</f>
        <v>1.3342999999999999E-13</v>
      </c>
      <c r="M506">
        <f>VLOOKUP(C506,[1]Sheet1!$C$2:$H$188,6,FALSE)</f>
        <v>12.874746513975202</v>
      </c>
      <c r="N506">
        <v>4.3360000000000003</v>
      </c>
    </row>
    <row r="507" spans="1:14" x14ac:dyDescent="0.2">
      <c r="A507" t="s">
        <v>22</v>
      </c>
      <c r="B507" t="str">
        <f>VLOOKUP(A507,[1]Sheet1!$A$2:$B$205,2,)</f>
        <v>Emiliania huxleyi</v>
      </c>
      <c r="C507">
        <v>8</v>
      </c>
      <c r="D507" s="2" t="s">
        <v>13</v>
      </c>
      <c r="E507">
        <v>8.2140000000000004</v>
      </c>
      <c r="F507">
        <v>15.69</v>
      </c>
      <c r="G507">
        <v>0.47599999999999998</v>
      </c>
      <c r="H507">
        <f>N507*100</f>
        <v>346.20000000000005</v>
      </c>
      <c r="I507">
        <v>5962</v>
      </c>
      <c r="J507">
        <f>VLOOKUP(C507,[1]Sheet1!$C$2:$H$188,3,)</f>
        <v>1.0007047000000001E-7</v>
      </c>
      <c r="K507">
        <f>VLOOKUP(C507,[1]Sheet1!$C$2:$H$188,4,FALSE)</f>
        <v>6.9996940604637423</v>
      </c>
      <c r="L507">
        <f>VLOOKUP(C507,[1]Sheet1!$C$2:$H$188,5,FALSE)</f>
        <v>1.3342999999999999E-13</v>
      </c>
      <c r="M507">
        <f>VLOOKUP(C507,[1]Sheet1!$C$2:$H$188,6,FALSE)</f>
        <v>12.874746513975202</v>
      </c>
      <c r="N507">
        <v>3.4620000000000002</v>
      </c>
    </row>
    <row r="508" spans="1:14" x14ac:dyDescent="0.2">
      <c r="A508" t="s">
        <v>22</v>
      </c>
      <c r="B508" t="str">
        <f>VLOOKUP(A508,[1]Sheet1!$A$2:$B$205,2,)</f>
        <v>Emiliania huxleyi</v>
      </c>
      <c r="C508">
        <v>8</v>
      </c>
      <c r="D508" s="2" t="s">
        <v>14</v>
      </c>
      <c r="E508">
        <v>6.3979999999999997</v>
      </c>
      <c r="F508">
        <v>10.86</v>
      </c>
      <c r="G508">
        <v>0.41099999999999998</v>
      </c>
      <c r="H508">
        <f>N508*100</f>
        <v>455.90000000000003</v>
      </c>
      <c r="I508">
        <v>1168</v>
      </c>
      <c r="J508">
        <f>VLOOKUP(C508,[1]Sheet1!$C$2:$H$188,3,)</f>
        <v>1.0007047000000001E-7</v>
      </c>
      <c r="K508">
        <f>VLOOKUP(C508,[1]Sheet1!$C$2:$H$188,4,FALSE)</f>
        <v>6.9996940604637423</v>
      </c>
      <c r="L508">
        <f>VLOOKUP(C508,[1]Sheet1!$C$2:$H$188,5,FALSE)</f>
        <v>1.3342999999999999E-13</v>
      </c>
      <c r="M508">
        <f>VLOOKUP(C508,[1]Sheet1!$C$2:$H$188,6,FALSE)</f>
        <v>12.874746513975202</v>
      </c>
      <c r="N508">
        <v>4.5590000000000002</v>
      </c>
    </row>
    <row r="509" spans="1:14" x14ac:dyDescent="0.2">
      <c r="A509" t="s">
        <v>22</v>
      </c>
      <c r="B509" t="str">
        <f>VLOOKUP(A509,[1]Sheet1!$A$2:$B$205,2,)</f>
        <v>Emiliania huxleyi</v>
      </c>
      <c r="C509">
        <v>8</v>
      </c>
      <c r="D509" s="2" t="s">
        <v>15</v>
      </c>
      <c r="E509">
        <v>6.4690000000000003</v>
      </c>
      <c r="F509">
        <v>10.89</v>
      </c>
      <c r="G509">
        <v>0.40600000000000003</v>
      </c>
      <c r="H509">
        <f>N509*100</f>
        <v>371.5</v>
      </c>
      <c r="I509">
        <v>1949</v>
      </c>
      <c r="J509">
        <f>VLOOKUP(C509,[1]Sheet1!$C$2:$H$188,3,)</f>
        <v>1.0007047000000001E-7</v>
      </c>
      <c r="K509">
        <f>VLOOKUP(C509,[1]Sheet1!$C$2:$H$188,4,FALSE)</f>
        <v>6.9996940604637423</v>
      </c>
      <c r="L509">
        <f>VLOOKUP(C509,[1]Sheet1!$C$2:$H$188,5,FALSE)</f>
        <v>1.3342999999999999E-13</v>
      </c>
      <c r="M509">
        <f>VLOOKUP(C509,[1]Sheet1!$C$2:$H$188,6,FALSE)</f>
        <v>12.874746513975202</v>
      </c>
      <c r="N509">
        <v>3.7149999999999999</v>
      </c>
    </row>
    <row r="510" spans="1:14" x14ac:dyDescent="0.2">
      <c r="A510" t="s">
        <v>22</v>
      </c>
      <c r="B510" t="str">
        <f>VLOOKUP(A510,[1]Sheet1!$A$2:$B$205,2,)</f>
        <v>Emiliania huxleyi</v>
      </c>
      <c r="C510">
        <v>9</v>
      </c>
      <c r="D510" s="2" t="s">
        <v>12</v>
      </c>
      <c r="E510">
        <v>8.2330000000000005</v>
      </c>
      <c r="F510">
        <v>15.57</v>
      </c>
      <c r="G510">
        <v>0.47099999999999997</v>
      </c>
      <c r="H510">
        <f>N510*100</f>
        <v>451.6</v>
      </c>
      <c r="I510">
        <v>4349</v>
      </c>
      <c r="J510">
        <f>VLOOKUP(C510,[1]Sheet1!$C$2:$H$188,3,)</f>
        <v>1.5007047000000003E-7</v>
      </c>
      <c r="K510">
        <f>VLOOKUP(C510,[1]Sheet1!$C$2:$H$188,4,FALSE)</f>
        <v>6.8237047573087253</v>
      </c>
      <c r="L510">
        <f>VLOOKUP(C510,[1]Sheet1!$C$2:$H$188,5,FALSE)</f>
        <v>2.002E-13</v>
      </c>
      <c r="M510">
        <f>VLOOKUP(C510,[1]Sheet1!$C$2:$H$188,6,FALSE)</f>
        <v>12.6985359268567</v>
      </c>
      <c r="N510">
        <v>4.516</v>
      </c>
    </row>
    <row r="511" spans="1:14" x14ac:dyDescent="0.2">
      <c r="A511" t="s">
        <v>22</v>
      </c>
      <c r="B511" t="str">
        <f>VLOOKUP(A511,[1]Sheet1!$A$2:$B$205,2,)</f>
        <v>Emiliania huxleyi</v>
      </c>
      <c r="C511">
        <v>9</v>
      </c>
      <c r="D511" s="2" t="s">
        <v>13</v>
      </c>
      <c r="E511">
        <v>7.22</v>
      </c>
      <c r="F511">
        <v>13.55</v>
      </c>
      <c r="G511">
        <v>0.46700000000000003</v>
      </c>
      <c r="H511">
        <f>N511*100</f>
        <v>359.90000000000003</v>
      </c>
      <c r="I511">
        <v>4675</v>
      </c>
      <c r="J511">
        <f>VLOOKUP(C511,[1]Sheet1!$C$2:$H$188,3,)</f>
        <v>1.5007047000000003E-7</v>
      </c>
      <c r="K511">
        <f>VLOOKUP(C511,[1]Sheet1!$C$2:$H$188,4,FALSE)</f>
        <v>6.8237047573087253</v>
      </c>
      <c r="L511">
        <f>VLOOKUP(C511,[1]Sheet1!$C$2:$H$188,5,FALSE)</f>
        <v>2.002E-13</v>
      </c>
      <c r="M511">
        <f>VLOOKUP(C511,[1]Sheet1!$C$2:$H$188,6,FALSE)</f>
        <v>12.6985359268567</v>
      </c>
      <c r="N511">
        <v>3.5990000000000002</v>
      </c>
    </row>
    <row r="512" spans="1:14" x14ac:dyDescent="0.2">
      <c r="A512" t="s">
        <v>22</v>
      </c>
      <c r="B512" t="str">
        <f>VLOOKUP(A512,[1]Sheet1!$A$2:$B$205,2,)</f>
        <v>Emiliania huxleyi</v>
      </c>
      <c r="C512">
        <v>9</v>
      </c>
      <c r="D512" s="2" t="s">
        <v>14</v>
      </c>
      <c r="E512">
        <v>5.7350000000000003</v>
      </c>
      <c r="F512">
        <v>10.57</v>
      </c>
      <c r="G512">
        <v>0.45700000000000002</v>
      </c>
      <c r="H512">
        <f>N512*100</f>
        <v>300.7</v>
      </c>
      <c r="I512">
        <v>3869</v>
      </c>
      <c r="J512">
        <f>VLOOKUP(C512,[1]Sheet1!$C$2:$H$188,3,)</f>
        <v>1.5007047000000003E-7</v>
      </c>
      <c r="K512">
        <f>VLOOKUP(C512,[1]Sheet1!$C$2:$H$188,4,FALSE)</f>
        <v>6.8237047573087253</v>
      </c>
      <c r="L512">
        <f>VLOOKUP(C512,[1]Sheet1!$C$2:$H$188,5,FALSE)</f>
        <v>2.002E-13</v>
      </c>
      <c r="M512">
        <f>VLOOKUP(C512,[1]Sheet1!$C$2:$H$188,6,FALSE)</f>
        <v>12.6985359268567</v>
      </c>
      <c r="N512">
        <v>3.0070000000000001</v>
      </c>
    </row>
    <row r="513" spans="1:14" x14ac:dyDescent="0.2">
      <c r="A513" t="s">
        <v>22</v>
      </c>
      <c r="B513" t="str">
        <f>VLOOKUP(A513,[1]Sheet1!$A$2:$B$205,2,)</f>
        <v>Emiliania huxleyi</v>
      </c>
      <c r="C513">
        <v>9</v>
      </c>
      <c r="D513" s="2" t="s">
        <v>15</v>
      </c>
      <c r="E513">
        <v>5.6120000000000001</v>
      </c>
      <c r="F513">
        <v>10.41</v>
      </c>
      <c r="G513">
        <v>0.46100000000000002</v>
      </c>
      <c r="H513">
        <f>N513*100</f>
        <v>270.3</v>
      </c>
      <c r="I513">
        <v>4349</v>
      </c>
      <c r="J513">
        <f>VLOOKUP(C513,[1]Sheet1!$C$2:$H$188,3,)</f>
        <v>1.5007047000000003E-7</v>
      </c>
      <c r="K513">
        <f>VLOOKUP(C513,[1]Sheet1!$C$2:$H$188,4,FALSE)</f>
        <v>6.8237047573087253</v>
      </c>
      <c r="L513">
        <f>VLOOKUP(C513,[1]Sheet1!$C$2:$H$188,5,FALSE)</f>
        <v>2.002E-13</v>
      </c>
      <c r="M513">
        <f>VLOOKUP(C513,[1]Sheet1!$C$2:$H$188,6,FALSE)</f>
        <v>12.6985359268567</v>
      </c>
      <c r="N513">
        <v>2.7029999999999998</v>
      </c>
    </row>
    <row r="514" spans="1:14" x14ac:dyDescent="0.2">
      <c r="A514" t="s">
        <v>22</v>
      </c>
      <c r="B514" t="str">
        <f>VLOOKUP(A514,[1]Sheet1!$A$2:$B$205,2,)</f>
        <v>Emiliania huxleyi</v>
      </c>
      <c r="C514">
        <v>10</v>
      </c>
      <c r="D514" s="2" t="s">
        <v>12</v>
      </c>
      <c r="E514">
        <v>11.6</v>
      </c>
      <c r="F514">
        <v>21.29</v>
      </c>
      <c r="G514">
        <v>0.45500000000000002</v>
      </c>
      <c r="H514">
        <f>N514*100</f>
        <v>456.79999999999995</v>
      </c>
      <c r="I514">
        <v>3741</v>
      </c>
      <c r="J514">
        <f>VLOOKUP(C514,[1]Sheet1!$C$2:$H$188,3,)</f>
        <v>2.0007047000000003E-7</v>
      </c>
      <c r="K514">
        <f>VLOOKUP(C514,[1]Sheet1!$C$2:$H$188,4,FALSE)</f>
        <v>6.698817007627933</v>
      </c>
      <c r="L514">
        <f>VLOOKUP(C514,[1]Sheet1!$C$2:$H$188,5,FALSE)</f>
        <v>2.6703999999999999E-13</v>
      </c>
      <c r="M514">
        <f>VLOOKUP(C514,[1]Sheet1!$C$2:$H$188,6,FALSE)</f>
        <v>12.573423680664829</v>
      </c>
      <c r="N514">
        <v>4.5679999999999996</v>
      </c>
    </row>
    <row r="515" spans="1:14" x14ac:dyDescent="0.2">
      <c r="A515" t="s">
        <v>22</v>
      </c>
      <c r="B515" t="str">
        <f>VLOOKUP(A515,[1]Sheet1!$A$2:$B$205,2,)</f>
        <v>Emiliania huxleyi</v>
      </c>
      <c r="C515">
        <v>10</v>
      </c>
      <c r="D515" s="2" t="s">
        <v>13</v>
      </c>
      <c r="E515">
        <v>10.09</v>
      </c>
      <c r="F515">
        <v>18.670000000000002</v>
      </c>
      <c r="G515">
        <v>0.46</v>
      </c>
      <c r="H515">
        <f>N515*100</f>
        <v>350.59999999999997</v>
      </c>
      <c r="I515">
        <v>4029</v>
      </c>
      <c r="J515">
        <f>VLOOKUP(C515,[1]Sheet1!$C$2:$H$188,3,)</f>
        <v>2.0007047000000003E-7</v>
      </c>
      <c r="K515">
        <f>VLOOKUP(C515,[1]Sheet1!$C$2:$H$188,4,FALSE)</f>
        <v>6.698817007627933</v>
      </c>
      <c r="L515">
        <f>VLOOKUP(C515,[1]Sheet1!$C$2:$H$188,5,FALSE)</f>
        <v>2.6703999999999999E-13</v>
      </c>
      <c r="M515">
        <f>VLOOKUP(C515,[1]Sheet1!$C$2:$H$188,6,FALSE)</f>
        <v>12.573423680664829</v>
      </c>
      <c r="N515">
        <v>3.5059999999999998</v>
      </c>
    </row>
    <row r="516" spans="1:14" x14ac:dyDescent="0.2">
      <c r="A516" t="s">
        <v>22</v>
      </c>
      <c r="B516" t="str">
        <f>VLOOKUP(A516,[1]Sheet1!$A$2:$B$205,2,)</f>
        <v>Emiliania huxleyi</v>
      </c>
      <c r="C516">
        <v>10</v>
      </c>
      <c r="D516" s="2" t="s">
        <v>14</v>
      </c>
      <c r="E516">
        <v>7.75</v>
      </c>
      <c r="F516">
        <v>12.37</v>
      </c>
      <c r="G516">
        <v>0.374</v>
      </c>
      <c r="H516">
        <f>N516*100</f>
        <v>225.1</v>
      </c>
      <c r="I516">
        <v>1949</v>
      </c>
      <c r="J516">
        <f>VLOOKUP(C516,[1]Sheet1!$C$2:$H$188,3,)</f>
        <v>2.0007047000000003E-7</v>
      </c>
      <c r="K516">
        <f>VLOOKUP(C516,[1]Sheet1!$C$2:$H$188,4,FALSE)</f>
        <v>6.698817007627933</v>
      </c>
      <c r="L516">
        <f>VLOOKUP(C516,[1]Sheet1!$C$2:$H$188,5,FALSE)</f>
        <v>2.6703999999999999E-13</v>
      </c>
      <c r="M516">
        <f>VLOOKUP(C516,[1]Sheet1!$C$2:$H$188,6,FALSE)</f>
        <v>12.573423680664829</v>
      </c>
      <c r="N516">
        <v>2.2509999999999999</v>
      </c>
    </row>
    <row r="517" spans="1:14" x14ac:dyDescent="0.2">
      <c r="A517" t="s">
        <v>22</v>
      </c>
      <c r="B517" t="str">
        <f>VLOOKUP(A517,[1]Sheet1!$A$2:$B$205,2,)</f>
        <v>Emiliania huxleyi</v>
      </c>
      <c r="C517">
        <v>10</v>
      </c>
      <c r="D517" s="2" t="s">
        <v>15</v>
      </c>
      <c r="E517">
        <v>7.7329999999999997</v>
      </c>
      <c r="F517">
        <v>12.48</v>
      </c>
      <c r="G517">
        <v>0.38100000000000001</v>
      </c>
      <c r="H517">
        <f>N517*100</f>
        <v>211.79999999999998</v>
      </c>
      <c r="I517">
        <v>2563</v>
      </c>
      <c r="J517">
        <f>VLOOKUP(C517,[1]Sheet1!$C$2:$H$188,3,)</f>
        <v>2.0007047000000003E-7</v>
      </c>
      <c r="K517">
        <f>VLOOKUP(C517,[1]Sheet1!$C$2:$H$188,4,FALSE)</f>
        <v>6.698817007627933</v>
      </c>
      <c r="L517">
        <f>VLOOKUP(C517,[1]Sheet1!$C$2:$H$188,5,FALSE)</f>
        <v>2.6703999999999999E-13</v>
      </c>
      <c r="M517">
        <f>VLOOKUP(C517,[1]Sheet1!$C$2:$H$188,6,FALSE)</f>
        <v>12.573423680664829</v>
      </c>
      <c r="N517">
        <v>2.1179999999999999</v>
      </c>
    </row>
    <row r="518" spans="1:14" x14ac:dyDescent="0.2">
      <c r="A518" t="s">
        <v>22</v>
      </c>
      <c r="B518" t="str">
        <f>VLOOKUP(A518,[1]Sheet1!$A$2:$B$205,2,)</f>
        <v>Emiliania huxleyi</v>
      </c>
      <c r="C518">
        <v>11</v>
      </c>
      <c r="D518" s="2" t="s">
        <v>12</v>
      </c>
      <c r="E518">
        <v>8.6820000000000004</v>
      </c>
      <c r="F518">
        <v>17.16</v>
      </c>
      <c r="G518">
        <v>0.49399999999999999</v>
      </c>
      <c r="H518">
        <f>N518*100</f>
        <v>490.09999999999997</v>
      </c>
      <c r="I518">
        <v>2691</v>
      </c>
      <c r="J518">
        <f>VLOOKUP(C518,[1]Sheet1!$C$2:$H$188,3,)</f>
        <v>3.0007047000000002E-7</v>
      </c>
      <c r="K518">
        <f>VLOOKUP(C518,[1]Sheet1!$C$2:$H$188,4,FALSE)</f>
        <v>6.5227767414864148</v>
      </c>
      <c r="L518">
        <f>VLOOKUP(C518,[1]Sheet1!$C$2:$H$188,5,FALSE)</f>
        <v>4.0092000000000002E-13</v>
      </c>
      <c r="M518">
        <f>VLOOKUP(C518,[1]Sheet1!$C$2:$H$188,6,FALSE)</f>
        <v>12.396942278314244</v>
      </c>
      <c r="N518">
        <v>4.9009999999999998</v>
      </c>
    </row>
    <row r="519" spans="1:14" x14ac:dyDescent="0.2">
      <c r="A519" t="s">
        <v>22</v>
      </c>
      <c r="B519" t="str">
        <f>VLOOKUP(A519,[1]Sheet1!$A$2:$B$205,2,)</f>
        <v>Emiliania huxleyi</v>
      </c>
      <c r="C519">
        <v>11</v>
      </c>
      <c r="D519" s="2" t="s">
        <v>13</v>
      </c>
      <c r="E519">
        <v>7.5069999999999997</v>
      </c>
      <c r="F519">
        <v>14.59</v>
      </c>
      <c r="G519">
        <v>0.48499999999999999</v>
      </c>
      <c r="H519">
        <f>N519*100</f>
        <v>401.70000000000005</v>
      </c>
      <c r="I519">
        <v>2909</v>
      </c>
      <c r="J519">
        <f>VLOOKUP(C519,[1]Sheet1!$C$2:$H$188,3,)</f>
        <v>3.0007047000000002E-7</v>
      </c>
      <c r="K519">
        <f>VLOOKUP(C519,[1]Sheet1!$C$2:$H$188,4,FALSE)</f>
        <v>6.5227767414864148</v>
      </c>
      <c r="L519">
        <f>VLOOKUP(C519,[1]Sheet1!$C$2:$H$188,5,FALSE)</f>
        <v>4.0092000000000002E-13</v>
      </c>
      <c r="M519">
        <f>VLOOKUP(C519,[1]Sheet1!$C$2:$H$188,6,FALSE)</f>
        <v>12.396942278314244</v>
      </c>
      <c r="N519">
        <v>4.0170000000000003</v>
      </c>
    </row>
    <row r="520" spans="1:14" x14ac:dyDescent="0.2">
      <c r="A520" t="s">
        <v>22</v>
      </c>
      <c r="B520" t="str">
        <f>VLOOKUP(A520,[1]Sheet1!$A$2:$B$205,2,)</f>
        <v>Emiliania huxleyi</v>
      </c>
      <c r="C520">
        <v>11</v>
      </c>
      <c r="D520" s="2" t="s">
        <v>14</v>
      </c>
      <c r="E520">
        <v>5.7450000000000001</v>
      </c>
      <c r="F520">
        <v>10.02</v>
      </c>
      <c r="G520">
        <v>0.42699999999999999</v>
      </c>
      <c r="H520">
        <f>N520*100</f>
        <v>478.59999999999997</v>
      </c>
      <c r="I520">
        <v>400</v>
      </c>
      <c r="J520">
        <f>VLOOKUP(C520,[1]Sheet1!$C$2:$H$188,3,)</f>
        <v>3.0007047000000002E-7</v>
      </c>
      <c r="K520">
        <f>VLOOKUP(C520,[1]Sheet1!$C$2:$H$188,4,FALSE)</f>
        <v>6.5227767414864148</v>
      </c>
      <c r="L520">
        <f>VLOOKUP(C520,[1]Sheet1!$C$2:$H$188,5,FALSE)</f>
        <v>4.0092000000000002E-13</v>
      </c>
      <c r="M520">
        <f>VLOOKUP(C520,[1]Sheet1!$C$2:$H$188,6,FALSE)</f>
        <v>12.396942278314244</v>
      </c>
      <c r="N520">
        <v>4.7859999999999996</v>
      </c>
    </row>
    <row r="521" spans="1:14" x14ac:dyDescent="0.2">
      <c r="A521" t="s">
        <v>22</v>
      </c>
      <c r="B521" t="str">
        <f>VLOOKUP(A521,[1]Sheet1!$A$2:$B$205,2,)</f>
        <v>Emiliania huxleyi</v>
      </c>
      <c r="C521">
        <v>11</v>
      </c>
      <c r="D521" s="2" t="s">
        <v>15</v>
      </c>
      <c r="E521">
        <v>5.8630000000000004</v>
      </c>
      <c r="F521">
        <v>9.84</v>
      </c>
      <c r="G521">
        <v>0.40400000000000003</v>
      </c>
      <c r="H521">
        <f>N521*100</f>
        <v>421.3</v>
      </c>
      <c r="I521">
        <v>988.8</v>
      </c>
      <c r="J521">
        <f>VLOOKUP(C521,[1]Sheet1!$C$2:$H$188,3,)</f>
        <v>3.0007047000000002E-7</v>
      </c>
      <c r="K521">
        <f>VLOOKUP(C521,[1]Sheet1!$C$2:$H$188,4,FALSE)</f>
        <v>6.5227767414864148</v>
      </c>
      <c r="L521">
        <f>VLOOKUP(C521,[1]Sheet1!$C$2:$H$188,5,FALSE)</f>
        <v>4.0092000000000002E-13</v>
      </c>
      <c r="M521">
        <f>VLOOKUP(C521,[1]Sheet1!$C$2:$H$188,6,FALSE)</f>
        <v>12.396942278314244</v>
      </c>
      <c r="N521">
        <v>4.2130000000000001</v>
      </c>
    </row>
    <row r="522" spans="1:14" x14ac:dyDescent="0.2">
      <c r="A522" t="s">
        <v>22</v>
      </c>
      <c r="B522" t="str">
        <f>VLOOKUP(A522,[1]Sheet1!$A$2:$B$205,2,)</f>
        <v>Emiliania huxleyi</v>
      </c>
      <c r="C522">
        <v>12</v>
      </c>
      <c r="D522" s="2" t="s">
        <v>12</v>
      </c>
      <c r="E522">
        <v>7.6429999999999998</v>
      </c>
      <c r="F522">
        <v>14.71</v>
      </c>
      <c r="G522">
        <v>0.48</v>
      </c>
      <c r="H522">
        <f>N522*100</f>
        <v>498.7</v>
      </c>
      <c r="I522">
        <v>2320</v>
      </c>
      <c r="J522">
        <f>VLOOKUP(C522,[1]Sheet1!$C$2:$H$188,3,)</f>
        <v>4.0007047000000002E-7</v>
      </c>
      <c r="K522">
        <f>VLOOKUP(C522,[1]Sheet1!$C$2:$H$188,4,FALSE)</f>
        <v>6.3978635035806324</v>
      </c>
      <c r="L522">
        <f>VLOOKUP(C522,[1]Sheet1!$C$2:$H$188,5,FALSE)</f>
        <v>5.3507999999999998E-13</v>
      </c>
      <c r="M522">
        <f>VLOOKUP(C522,[1]Sheet1!$C$2:$H$188,6,FALSE)</f>
        <v>12.271581281602767</v>
      </c>
      <c r="N522">
        <v>4.9870000000000001</v>
      </c>
    </row>
    <row r="523" spans="1:14" x14ac:dyDescent="0.2">
      <c r="A523" t="s">
        <v>22</v>
      </c>
      <c r="B523" t="str">
        <f>VLOOKUP(A523,[1]Sheet1!$A$2:$B$205,2,)</f>
        <v>Emiliania huxleyi</v>
      </c>
      <c r="C523">
        <v>12</v>
      </c>
      <c r="D523" s="2" t="s">
        <v>13</v>
      </c>
      <c r="E523">
        <v>6.6589999999999998</v>
      </c>
      <c r="F523">
        <v>12.93</v>
      </c>
      <c r="G523">
        <v>0.48499999999999999</v>
      </c>
      <c r="H523">
        <f>N523*100</f>
        <v>382.3</v>
      </c>
      <c r="I523">
        <v>2397</v>
      </c>
      <c r="J523">
        <f>VLOOKUP(C523,[1]Sheet1!$C$2:$H$188,3,)</f>
        <v>4.0007047000000002E-7</v>
      </c>
      <c r="K523">
        <f>VLOOKUP(C523,[1]Sheet1!$C$2:$H$188,4,FALSE)</f>
        <v>6.3978635035806324</v>
      </c>
      <c r="L523">
        <f>VLOOKUP(C523,[1]Sheet1!$C$2:$H$188,5,FALSE)</f>
        <v>5.3507999999999998E-13</v>
      </c>
      <c r="M523">
        <f>VLOOKUP(C523,[1]Sheet1!$C$2:$H$188,6,FALSE)</f>
        <v>12.271581281602767</v>
      </c>
      <c r="N523">
        <v>3.823</v>
      </c>
    </row>
    <row r="524" spans="1:14" x14ac:dyDescent="0.2">
      <c r="A524" t="s">
        <v>22</v>
      </c>
      <c r="B524" t="str">
        <f>VLOOKUP(A524,[1]Sheet1!$A$2:$B$205,2,)</f>
        <v>Emiliania huxleyi</v>
      </c>
      <c r="C524">
        <v>12</v>
      </c>
      <c r="D524" s="2" t="s">
        <v>14</v>
      </c>
      <c r="E524">
        <v>4.5129999999999999</v>
      </c>
      <c r="F524">
        <v>8.49</v>
      </c>
      <c r="G524">
        <v>0.46800000000000003</v>
      </c>
      <c r="H524">
        <f>N524*100</f>
        <v>291.59999999999997</v>
      </c>
      <c r="I524">
        <v>1552</v>
      </c>
      <c r="J524">
        <f>VLOOKUP(C524,[1]Sheet1!$C$2:$H$188,3,)</f>
        <v>4.0007047000000002E-7</v>
      </c>
      <c r="K524">
        <f>VLOOKUP(C524,[1]Sheet1!$C$2:$H$188,4,FALSE)</f>
        <v>6.3978635035806324</v>
      </c>
      <c r="L524">
        <f>VLOOKUP(C524,[1]Sheet1!$C$2:$H$188,5,FALSE)</f>
        <v>5.3507999999999998E-13</v>
      </c>
      <c r="M524">
        <f>VLOOKUP(C524,[1]Sheet1!$C$2:$H$188,6,FALSE)</f>
        <v>12.271581281602767</v>
      </c>
      <c r="N524">
        <v>2.9159999999999999</v>
      </c>
    </row>
    <row r="525" spans="1:14" x14ac:dyDescent="0.2">
      <c r="A525" t="s">
        <v>22</v>
      </c>
      <c r="B525" t="str">
        <f>VLOOKUP(A525,[1]Sheet1!$A$2:$B$205,2,)</f>
        <v>Emiliania huxleyi</v>
      </c>
      <c r="C525">
        <v>12</v>
      </c>
      <c r="D525" s="2" t="s">
        <v>15</v>
      </c>
      <c r="E525">
        <v>4.5220000000000002</v>
      </c>
      <c r="F525">
        <v>8.6620000000000008</v>
      </c>
      <c r="G525">
        <v>0.47799999999999998</v>
      </c>
      <c r="H525">
        <f>N525*100</f>
        <v>260.8</v>
      </c>
      <c r="I525">
        <v>1821</v>
      </c>
      <c r="J525">
        <f>VLOOKUP(C525,[1]Sheet1!$C$2:$H$188,3,)</f>
        <v>4.0007047000000002E-7</v>
      </c>
      <c r="K525">
        <f>VLOOKUP(C525,[1]Sheet1!$C$2:$H$188,4,FALSE)</f>
        <v>6.3978635035806324</v>
      </c>
      <c r="L525">
        <f>VLOOKUP(C525,[1]Sheet1!$C$2:$H$188,5,FALSE)</f>
        <v>5.3507999999999998E-13</v>
      </c>
      <c r="M525">
        <f>VLOOKUP(C525,[1]Sheet1!$C$2:$H$188,6,FALSE)</f>
        <v>12.271581281602767</v>
      </c>
      <c r="N525">
        <v>2.6080000000000001</v>
      </c>
    </row>
    <row r="526" spans="1:14" x14ac:dyDescent="0.2">
      <c r="A526" t="s">
        <v>22</v>
      </c>
      <c r="B526" t="str">
        <f>VLOOKUP(A526,[1]Sheet1!$A$2:$B$205,2,)</f>
        <v>Emiliania huxleyi</v>
      </c>
      <c r="C526">
        <v>13</v>
      </c>
      <c r="D526" s="2" t="s">
        <v>12</v>
      </c>
      <c r="E526">
        <v>13.22</v>
      </c>
      <c r="F526">
        <v>24.19</v>
      </c>
      <c r="G526">
        <v>0.45300000000000001</v>
      </c>
      <c r="H526">
        <f>N526*100</f>
        <v>441.8</v>
      </c>
      <c r="I526">
        <v>3952</v>
      </c>
      <c r="J526">
        <f>VLOOKUP(C526,[1]Sheet1!$C$2:$H$188,3,)</f>
        <v>5.0007047000000012E-7</v>
      </c>
      <c r="K526">
        <f>VLOOKUP(C526,[1]Sheet1!$C$2:$H$188,4,FALSE)</f>
        <v>6.3009687905127274</v>
      </c>
      <c r="L526">
        <f>VLOOKUP(C526,[1]Sheet1!$C$2:$H$188,5,FALSE)</f>
        <v>6.6951000000000004E-13</v>
      </c>
      <c r="M526">
        <f>VLOOKUP(C526,[1]Sheet1!$C$2:$H$188,6,FALSE)</f>
        <v>12.174242931852293</v>
      </c>
      <c r="N526">
        <v>4.4180000000000001</v>
      </c>
    </row>
    <row r="527" spans="1:14" x14ac:dyDescent="0.2">
      <c r="A527" t="s">
        <v>22</v>
      </c>
      <c r="B527" t="str">
        <f>VLOOKUP(A527,[1]Sheet1!$A$2:$B$205,2,)</f>
        <v>Emiliania huxleyi</v>
      </c>
      <c r="C527">
        <v>13</v>
      </c>
      <c r="D527" s="2" t="s">
        <v>13</v>
      </c>
      <c r="E527">
        <v>11.47</v>
      </c>
      <c r="F527">
        <v>21.1</v>
      </c>
      <c r="G527">
        <v>0.45600000000000002</v>
      </c>
      <c r="H527">
        <f>N527*100</f>
        <v>352.5</v>
      </c>
      <c r="I527">
        <v>4221</v>
      </c>
      <c r="J527">
        <f>VLOOKUP(C527,[1]Sheet1!$C$2:$H$188,3,)</f>
        <v>5.0007047000000012E-7</v>
      </c>
      <c r="K527">
        <f>VLOOKUP(C527,[1]Sheet1!$C$2:$H$188,4,FALSE)</f>
        <v>6.3009687905127274</v>
      </c>
      <c r="L527">
        <f>VLOOKUP(C527,[1]Sheet1!$C$2:$H$188,5,FALSE)</f>
        <v>6.6951000000000004E-13</v>
      </c>
      <c r="M527">
        <f>VLOOKUP(C527,[1]Sheet1!$C$2:$H$188,6,FALSE)</f>
        <v>12.174242931852293</v>
      </c>
      <c r="N527">
        <v>3.5249999999999999</v>
      </c>
    </row>
    <row r="528" spans="1:14" x14ac:dyDescent="0.2">
      <c r="A528" t="s">
        <v>22</v>
      </c>
      <c r="B528" t="str">
        <f>VLOOKUP(A528,[1]Sheet1!$A$2:$B$205,2,)</f>
        <v>Emiliania huxleyi</v>
      </c>
      <c r="C528">
        <v>13</v>
      </c>
      <c r="D528" s="2" t="s">
        <v>14</v>
      </c>
      <c r="E528">
        <v>9.1329999999999991</v>
      </c>
      <c r="F528">
        <v>14.49</v>
      </c>
      <c r="G528">
        <v>0.37</v>
      </c>
      <c r="H528">
        <f>N528*100</f>
        <v>150.1</v>
      </c>
      <c r="I528">
        <v>3126</v>
      </c>
      <c r="J528">
        <f>VLOOKUP(C528,[1]Sheet1!$C$2:$H$188,3,)</f>
        <v>5.0007047000000012E-7</v>
      </c>
      <c r="K528">
        <f>VLOOKUP(C528,[1]Sheet1!$C$2:$H$188,4,FALSE)</f>
        <v>6.3009687905127274</v>
      </c>
      <c r="L528">
        <f>VLOOKUP(C528,[1]Sheet1!$C$2:$H$188,5,FALSE)</f>
        <v>6.6951000000000004E-13</v>
      </c>
      <c r="M528">
        <f>VLOOKUP(C528,[1]Sheet1!$C$2:$H$188,6,FALSE)</f>
        <v>12.174242931852293</v>
      </c>
      <c r="N528">
        <v>1.5009999999999999</v>
      </c>
    </row>
    <row r="529" spans="1:14" x14ac:dyDescent="0.2">
      <c r="A529" t="s">
        <v>22</v>
      </c>
      <c r="B529" t="str">
        <f>VLOOKUP(A529,[1]Sheet1!$A$2:$B$205,2,)</f>
        <v>Emiliania huxleyi</v>
      </c>
      <c r="C529">
        <v>13</v>
      </c>
      <c r="D529" s="2" t="s">
        <v>15</v>
      </c>
      <c r="E529">
        <v>8.9309999999999992</v>
      </c>
      <c r="F529">
        <v>14.36</v>
      </c>
      <c r="G529">
        <v>0.378</v>
      </c>
      <c r="H529">
        <f>N529*100</f>
        <v>167.9</v>
      </c>
      <c r="I529">
        <v>3485</v>
      </c>
      <c r="J529">
        <f>VLOOKUP(C529,[1]Sheet1!$C$2:$H$188,3,)</f>
        <v>5.0007047000000012E-7</v>
      </c>
      <c r="K529">
        <f>VLOOKUP(C529,[1]Sheet1!$C$2:$H$188,4,FALSE)</f>
        <v>6.3009687905127274</v>
      </c>
      <c r="L529">
        <f>VLOOKUP(C529,[1]Sheet1!$C$2:$H$188,5,FALSE)</f>
        <v>6.6951000000000004E-13</v>
      </c>
      <c r="M529">
        <f>VLOOKUP(C529,[1]Sheet1!$C$2:$H$188,6,FALSE)</f>
        <v>12.174242931852293</v>
      </c>
      <c r="N529">
        <v>1.679</v>
      </c>
    </row>
    <row r="530" spans="1:14" x14ac:dyDescent="0.2">
      <c r="A530" t="s">
        <v>22</v>
      </c>
      <c r="B530" t="str">
        <f>VLOOKUP(A530,[1]Sheet1!$A$2:$B$205,2,)</f>
        <v>Emiliania huxleyi</v>
      </c>
      <c r="C530">
        <v>14</v>
      </c>
      <c r="D530" s="2" t="s">
        <v>12</v>
      </c>
      <c r="E530">
        <v>5.508</v>
      </c>
      <c r="F530">
        <v>10.35</v>
      </c>
      <c r="G530">
        <v>0.46800000000000003</v>
      </c>
      <c r="H530">
        <f>N530*100</f>
        <v>482.30000000000007</v>
      </c>
      <c r="I530">
        <v>2589</v>
      </c>
      <c r="J530">
        <f>VLOOKUP(C530,[1]Sheet1!$C$2:$H$188,3,)</f>
        <v>7.0007047000000011E-7</v>
      </c>
      <c r="K530">
        <f>VLOOKUP(C530,[1]Sheet1!$C$2:$H$188,4,FALSE)</f>
        <v>6.1548582411404116</v>
      </c>
      <c r="L530">
        <f>VLOOKUP(C530,[1]Sheet1!$C$2:$H$188,5,FALSE)</f>
        <v>9.3920000000000008E-13</v>
      </c>
      <c r="M530">
        <f>VLOOKUP(C530,[1]Sheet1!$C$2:$H$188,6,FALSE)</f>
        <v>12.027241916096461</v>
      </c>
      <c r="N530">
        <v>4.8230000000000004</v>
      </c>
    </row>
    <row r="531" spans="1:14" x14ac:dyDescent="0.2">
      <c r="A531" t="s">
        <v>22</v>
      </c>
      <c r="B531" t="str">
        <f>VLOOKUP(A531,[1]Sheet1!$A$2:$B$205,2,)</f>
        <v>Emiliania huxleyi</v>
      </c>
      <c r="C531">
        <v>14</v>
      </c>
      <c r="D531" s="2" t="s">
        <v>13</v>
      </c>
      <c r="E531">
        <v>4.7649999999999997</v>
      </c>
      <c r="F531">
        <v>9.0920000000000005</v>
      </c>
      <c r="G531">
        <v>0.47599999999999998</v>
      </c>
      <c r="H531">
        <f>N531*100</f>
        <v>380.7</v>
      </c>
      <c r="I531">
        <v>2691</v>
      </c>
      <c r="J531">
        <f>VLOOKUP(C531,[1]Sheet1!$C$2:$H$188,3,)</f>
        <v>7.0007047000000011E-7</v>
      </c>
      <c r="K531">
        <f>VLOOKUP(C531,[1]Sheet1!$C$2:$H$188,4,FALSE)</f>
        <v>6.1548582411404116</v>
      </c>
      <c r="L531">
        <f>VLOOKUP(C531,[1]Sheet1!$C$2:$H$188,5,FALSE)</f>
        <v>9.3920000000000008E-13</v>
      </c>
      <c r="M531">
        <f>VLOOKUP(C531,[1]Sheet1!$C$2:$H$188,6,FALSE)</f>
        <v>12.027241916096461</v>
      </c>
      <c r="N531">
        <v>3.8069999999999999</v>
      </c>
    </row>
    <row r="532" spans="1:14" x14ac:dyDescent="0.2">
      <c r="A532" t="s">
        <v>22</v>
      </c>
      <c r="B532" t="str">
        <f>VLOOKUP(A532,[1]Sheet1!$A$2:$B$205,2,)</f>
        <v>Emiliania huxleyi</v>
      </c>
      <c r="C532">
        <v>14</v>
      </c>
      <c r="D532" s="2" t="s">
        <v>14</v>
      </c>
      <c r="E532">
        <v>3.7130000000000001</v>
      </c>
      <c r="F532">
        <v>6.0919999999999996</v>
      </c>
      <c r="G532">
        <v>0.39100000000000001</v>
      </c>
      <c r="H532">
        <f>N532*100</f>
        <v>488.5</v>
      </c>
      <c r="I532">
        <v>400</v>
      </c>
      <c r="J532">
        <f>VLOOKUP(C532,[1]Sheet1!$C$2:$H$188,3,)</f>
        <v>7.0007047000000011E-7</v>
      </c>
      <c r="K532">
        <f>VLOOKUP(C532,[1]Sheet1!$C$2:$H$188,4,FALSE)</f>
        <v>6.1548582411404116</v>
      </c>
      <c r="L532">
        <f>VLOOKUP(C532,[1]Sheet1!$C$2:$H$188,5,FALSE)</f>
        <v>9.3920000000000008E-13</v>
      </c>
      <c r="M532">
        <f>VLOOKUP(C532,[1]Sheet1!$C$2:$H$188,6,FALSE)</f>
        <v>12.027241916096461</v>
      </c>
      <c r="N532">
        <v>4.8849999999999998</v>
      </c>
    </row>
    <row r="533" spans="1:14" x14ac:dyDescent="0.2">
      <c r="A533" t="s">
        <v>22</v>
      </c>
      <c r="B533" t="str">
        <f>VLOOKUP(A533,[1]Sheet1!$A$2:$B$205,2,)</f>
        <v>Emiliania huxleyi</v>
      </c>
      <c r="C533">
        <v>14</v>
      </c>
      <c r="D533" s="2" t="s">
        <v>15</v>
      </c>
      <c r="E533">
        <v>3.7679999999999998</v>
      </c>
      <c r="F533">
        <v>6.1719999999999997</v>
      </c>
      <c r="G533">
        <v>0.38900000000000001</v>
      </c>
      <c r="H533">
        <f>N533*100</f>
        <v>375.9</v>
      </c>
      <c r="I533">
        <v>579.20000000000005</v>
      </c>
      <c r="J533">
        <f>VLOOKUP(C533,[1]Sheet1!$C$2:$H$188,3,)</f>
        <v>7.0007047000000011E-7</v>
      </c>
      <c r="K533">
        <f>VLOOKUP(C533,[1]Sheet1!$C$2:$H$188,4,FALSE)</f>
        <v>6.1548582411404116</v>
      </c>
      <c r="L533">
        <f>VLOOKUP(C533,[1]Sheet1!$C$2:$H$188,5,FALSE)</f>
        <v>9.3920000000000008E-13</v>
      </c>
      <c r="M533">
        <f>VLOOKUP(C533,[1]Sheet1!$C$2:$H$188,6,FALSE)</f>
        <v>12.027241916096461</v>
      </c>
      <c r="N533">
        <v>3.7589999999999999</v>
      </c>
    </row>
    <row r="534" spans="1:14" x14ac:dyDescent="0.2">
      <c r="A534" t="s">
        <v>22</v>
      </c>
      <c r="B534" t="str">
        <f>VLOOKUP(A534,[1]Sheet1!$A$2:$B$205,2,)</f>
        <v>Emiliania huxleyi</v>
      </c>
      <c r="C534">
        <v>15</v>
      </c>
      <c r="D534" s="2" t="s">
        <v>12</v>
      </c>
      <c r="E534">
        <v>10.3</v>
      </c>
      <c r="F534">
        <v>20.07</v>
      </c>
      <c r="G534">
        <v>0.48599999999999999</v>
      </c>
      <c r="H534">
        <f>N534*100</f>
        <v>509.90000000000003</v>
      </c>
      <c r="I534">
        <v>2832</v>
      </c>
      <c r="J534">
        <f>VLOOKUP(C534,[1]Sheet1!$C$2:$H$188,3,)</f>
        <v>1.0000704700000002E-6</v>
      </c>
      <c r="K534">
        <f>VLOOKUP(C534,[1]Sheet1!$C$2:$H$188,4,FALSE)</f>
        <v>5.9999693963461675</v>
      </c>
      <c r="L534">
        <f>VLOOKUP(C534,[1]Sheet1!$C$2:$H$188,5,FALSE)</f>
        <v>1.3458E-12</v>
      </c>
      <c r="M534">
        <f>VLOOKUP(C534,[1]Sheet1!$C$2:$H$188,6,FALSE)</f>
        <v>11.871019476033389</v>
      </c>
      <c r="N534">
        <v>5.0990000000000002</v>
      </c>
    </row>
    <row r="535" spans="1:14" x14ac:dyDescent="0.2">
      <c r="A535" t="s">
        <v>22</v>
      </c>
      <c r="B535" t="str">
        <f>VLOOKUP(A535,[1]Sheet1!$A$2:$B$205,2,)</f>
        <v>Emiliania huxleyi</v>
      </c>
      <c r="C535">
        <v>15</v>
      </c>
      <c r="D535" s="2" t="s">
        <v>13</v>
      </c>
      <c r="E535">
        <v>8.6999999999999993</v>
      </c>
      <c r="F535">
        <v>17.52</v>
      </c>
      <c r="G535">
        <v>0.503</v>
      </c>
      <c r="H535">
        <f>N535*100</f>
        <v>403.59999999999997</v>
      </c>
      <c r="I535">
        <v>2909</v>
      </c>
      <c r="J535">
        <f>VLOOKUP(C535,[1]Sheet1!$C$2:$H$188,3,)</f>
        <v>1.0000704700000002E-6</v>
      </c>
      <c r="K535">
        <f>VLOOKUP(C535,[1]Sheet1!$C$2:$H$188,4,FALSE)</f>
        <v>5.9999693963461675</v>
      </c>
      <c r="L535">
        <f>VLOOKUP(C535,[1]Sheet1!$C$2:$H$188,5,FALSE)</f>
        <v>1.3458E-12</v>
      </c>
      <c r="M535">
        <f>VLOOKUP(C535,[1]Sheet1!$C$2:$H$188,6,FALSE)</f>
        <v>11.871019476033389</v>
      </c>
      <c r="N535">
        <v>4.0359999999999996</v>
      </c>
    </row>
    <row r="536" spans="1:14" x14ac:dyDescent="0.2">
      <c r="A536" t="s">
        <v>22</v>
      </c>
      <c r="B536" t="str">
        <f>VLOOKUP(A536,[1]Sheet1!$A$2:$B$205,2,)</f>
        <v>Emiliania huxleyi</v>
      </c>
      <c r="C536">
        <v>15</v>
      </c>
      <c r="D536" s="2" t="s">
        <v>14</v>
      </c>
      <c r="E536">
        <v>6.9859999999999998</v>
      </c>
      <c r="F536">
        <v>11.83</v>
      </c>
      <c r="G536">
        <v>0.41</v>
      </c>
      <c r="H536">
        <f>N536*100</f>
        <v>390.5</v>
      </c>
      <c r="I536">
        <v>476.8</v>
      </c>
      <c r="J536">
        <f>VLOOKUP(C536,[1]Sheet1!$C$2:$H$188,3,)</f>
        <v>1.0000704700000002E-6</v>
      </c>
      <c r="K536">
        <f>VLOOKUP(C536,[1]Sheet1!$C$2:$H$188,4,FALSE)</f>
        <v>5.9999693963461675</v>
      </c>
      <c r="L536">
        <f>VLOOKUP(C536,[1]Sheet1!$C$2:$H$188,5,FALSE)</f>
        <v>1.3458E-12</v>
      </c>
      <c r="M536">
        <f>VLOOKUP(C536,[1]Sheet1!$C$2:$H$188,6,FALSE)</f>
        <v>11.871019476033389</v>
      </c>
      <c r="N536">
        <v>3.9049999999999998</v>
      </c>
    </row>
    <row r="537" spans="1:14" x14ac:dyDescent="0.2">
      <c r="A537" t="s">
        <v>22</v>
      </c>
      <c r="B537" t="str">
        <f>VLOOKUP(A537,[1]Sheet1!$A$2:$B$205,2,)</f>
        <v>Emiliania huxleyi</v>
      </c>
      <c r="C537">
        <v>15</v>
      </c>
      <c r="D537" s="2" t="s">
        <v>15</v>
      </c>
      <c r="E537">
        <v>6.7569999999999997</v>
      </c>
      <c r="F537">
        <v>12.04</v>
      </c>
      <c r="G537">
        <v>0.439</v>
      </c>
      <c r="H537">
        <f>N537*100</f>
        <v>347.3</v>
      </c>
      <c r="I537">
        <v>1040</v>
      </c>
      <c r="J537">
        <f>VLOOKUP(C537,[1]Sheet1!$C$2:$H$188,3,)</f>
        <v>1.0000704700000002E-6</v>
      </c>
      <c r="K537">
        <f>VLOOKUP(C537,[1]Sheet1!$C$2:$H$188,4,FALSE)</f>
        <v>5.9999693963461675</v>
      </c>
      <c r="L537">
        <f>VLOOKUP(C537,[1]Sheet1!$C$2:$H$188,5,FALSE)</f>
        <v>1.3458E-12</v>
      </c>
      <c r="M537">
        <f>VLOOKUP(C537,[1]Sheet1!$C$2:$H$188,6,FALSE)</f>
        <v>11.871019476033389</v>
      </c>
      <c r="N537">
        <v>3.4729999999999999</v>
      </c>
    </row>
    <row r="538" spans="1:14" x14ac:dyDescent="0.2">
      <c r="A538" t="s">
        <v>22</v>
      </c>
      <c r="B538" t="str">
        <f>VLOOKUP(A538,[1]Sheet1!$A$2:$B$205,2,)</f>
        <v>Emiliania huxleyi</v>
      </c>
      <c r="C538">
        <v>16</v>
      </c>
      <c r="D538" t="s">
        <v>8</v>
      </c>
      <c r="E538">
        <v>4.2569999999999997</v>
      </c>
      <c r="F538">
        <v>7.7789999999999999</v>
      </c>
      <c r="G538">
        <v>0.45300000000000001</v>
      </c>
      <c r="H538">
        <f>N538*100</f>
        <v>428.09999999999997</v>
      </c>
      <c r="I538">
        <v>6506</v>
      </c>
      <c r="J538">
        <f>VLOOKUP(C538,[1]Sheet1!$C$2:$H$188,3,)</f>
        <v>1.0000070470000001E-5</v>
      </c>
      <c r="K538">
        <f>VLOOKUP(C538,[1]Sheet1!$C$2:$H$188,4,FALSE)</f>
        <v>4.9999969395375699</v>
      </c>
      <c r="L538">
        <f>VLOOKUP(C538,[1]Sheet1!$C$2:$H$188,5,FALSE)</f>
        <v>1.4832E-11</v>
      </c>
      <c r="M538">
        <f>VLOOKUP(C538,[1]Sheet1!$C$2:$H$188,6,FALSE)</f>
        <v>10.828800283199579</v>
      </c>
      <c r="N538">
        <v>4.2809999999999997</v>
      </c>
    </row>
    <row r="539" spans="1:14" x14ac:dyDescent="0.2">
      <c r="A539" t="s">
        <v>22</v>
      </c>
      <c r="B539" t="str">
        <f>VLOOKUP(A539,[1]Sheet1!$A$2:$B$205,2,)</f>
        <v>Emiliania huxleyi</v>
      </c>
      <c r="C539">
        <v>16</v>
      </c>
      <c r="D539" t="s">
        <v>9</v>
      </c>
      <c r="E539">
        <v>3.746</v>
      </c>
      <c r="F539">
        <v>6.835</v>
      </c>
      <c r="G539">
        <v>0.45200000000000001</v>
      </c>
      <c r="H539">
        <f>N539*100</f>
        <v>320.40000000000003</v>
      </c>
      <c r="I539">
        <v>7190</v>
      </c>
      <c r="J539">
        <f>VLOOKUP(C539,[1]Sheet1!$C$2:$H$188,3,)</f>
        <v>1.0000070470000001E-5</v>
      </c>
      <c r="K539">
        <f>VLOOKUP(C539,[1]Sheet1!$C$2:$H$188,4,FALSE)</f>
        <v>4.9999969395375699</v>
      </c>
      <c r="L539">
        <f>VLOOKUP(C539,[1]Sheet1!$C$2:$H$188,5,FALSE)</f>
        <v>1.4832E-11</v>
      </c>
      <c r="M539">
        <f>VLOOKUP(C539,[1]Sheet1!$C$2:$H$188,6,FALSE)</f>
        <v>10.828800283199579</v>
      </c>
      <c r="N539">
        <v>3.2040000000000002</v>
      </c>
    </row>
    <row r="540" spans="1:14" x14ac:dyDescent="0.2">
      <c r="A540" t="s">
        <v>22</v>
      </c>
      <c r="B540" t="str">
        <f>VLOOKUP(A540,[1]Sheet1!$A$2:$B$205,2,)</f>
        <v>Emiliania huxleyi</v>
      </c>
      <c r="C540">
        <v>16</v>
      </c>
      <c r="D540" t="s">
        <v>10</v>
      </c>
      <c r="E540">
        <v>3.1139999999999999</v>
      </c>
      <c r="F540">
        <v>5.508</v>
      </c>
      <c r="G540">
        <v>0.435</v>
      </c>
      <c r="H540">
        <f>N540*100</f>
        <v>283.10000000000002</v>
      </c>
      <c r="I540">
        <v>5014</v>
      </c>
      <c r="J540">
        <f>VLOOKUP(C540,[1]Sheet1!$C$2:$H$188,3,)</f>
        <v>1.0000070470000001E-5</v>
      </c>
      <c r="K540">
        <f>VLOOKUP(C540,[1]Sheet1!$C$2:$H$188,4,FALSE)</f>
        <v>4.9999969395375699</v>
      </c>
      <c r="L540">
        <f>VLOOKUP(C540,[1]Sheet1!$C$2:$H$188,5,FALSE)</f>
        <v>1.4832E-11</v>
      </c>
      <c r="M540">
        <f>VLOOKUP(C540,[1]Sheet1!$C$2:$H$188,6,FALSE)</f>
        <v>10.828800283199579</v>
      </c>
      <c r="N540">
        <v>2.831</v>
      </c>
    </row>
    <row r="541" spans="1:14" x14ac:dyDescent="0.2">
      <c r="A541" t="s">
        <v>22</v>
      </c>
      <c r="B541" t="str">
        <f>VLOOKUP(A541,[1]Sheet1!$A$2:$B$205,2,)</f>
        <v>Emiliania huxleyi</v>
      </c>
      <c r="C541">
        <v>16</v>
      </c>
      <c r="D541" t="s">
        <v>11</v>
      </c>
      <c r="E541">
        <v>3.0830000000000002</v>
      </c>
      <c r="F541">
        <v>5.468</v>
      </c>
      <c r="G541">
        <v>0.436</v>
      </c>
      <c r="H541">
        <f>N541*100</f>
        <v>242.4</v>
      </c>
      <c r="I541">
        <v>6256</v>
      </c>
      <c r="J541">
        <f>VLOOKUP(C541,[1]Sheet1!$C$2:$H$188,3,)</f>
        <v>1.0000070470000001E-5</v>
      </c>
      <c r="K541">
        <f>VLOOKUP(C541,[1]Sheet1!$C$2:$H$188,4,FALSE)</f>
        <v>4.9999969395375699</v>
      </c>
      <c r="L541">
        <f>VLOOKUP(C541,[1]Sheet1!$C$2:$H$188,5,FALSE)</f>
        <v>1.4832E-11</v>
      </c>
      <c r="M541">
        <f>VLOOKUP(C541,[1]Sheet1!$C$2:$H$188,6,FALSE)</f>
        <v>10.828800283199579</v>
      </c>
      <c r="N541">
        <v>2.4239999999999999</v>
      </c>
    </row>
    <row r="542" spans="1:14" x14ac:dyDescent="0.2">
      <c r="A542" t="s">
        <v>22</v>
      </c>
      <c r="B542" t="str">
        <f>VLOOKUP(A542,[1]Sheet1!$A$2:$B$205,2,)</f>
        <v>Emiliania huxleyi</v>
      </c>
      <c r="C542">
        <v>17</v>
      </c>
      <c r="D542" t="s">
        <v>8</v>
      </c>
      <c r="E542">
        <v>9.2929999999999993</v>
      </c>
      <c r="F542">
        <v>17.2</v>
      </c>
      <c r="G542">
        <v>0.46</v>
      </c>
      <c r="H542">
        <f>N542*100</f>
        <v>436.8</v>
      </c>
      <c r="I542">
        <v>4131</v>
      </c>
      <c r="J542">
        <f>VLOOKUP(C542,[1]Sheet1!$C$2:$H$188,3,)</f>
        <v>5.0000070470000002E-5</v>
      </c>
      <c r="K542">
        <f>VLOOKUP(C542,[1]Sheet1!$C$2:$H$188,4,FALSE)</f>
        <v>4.3010293835697695</v>
      </c>
      <c r="L542">
        <f>VLOOKUP(C542,[1]Sheet1!$C$2:$H$188,5,FALSE)</f>
        <v>1.3528E-10</v>
      </c>
      <c r="M542">
        <f>VLOOKUP(C542,[1]Sheet1!$C$2:$H$188,6,FALSE)</f>
        <v>9.8687664054103141</v>
      </c>
      <c r="N542">
        <v>4.3680000000000003</v>
      </c>
    </row>
    <row r="543" spans="1:14" x14ac:dyDescent="0.2">
      <c r="A543" t="s">
        <v>22</v>
      </c>
      <c r="B543" t="str">
        <f>VLOOKUP(A543,[1]Sheet1!$A$2:$B$205,2,)</f>
        <v>Emiliania huxleyi</v>
      </c>
      <c r="C543">
        <v>17</v>
      </c>
      <c r="D543" t="s">
        <v>9</v>
      </c>
      <c r="E543">
        <v>8.0329999999999995</v>
      </c>
      <c r="F543">
        <v>15.09</v>
      </c>
      <c r="G543">
        <v>0.46800000000000003</v>
      </c>
      <c r="H543">
        <f>N543*100</f>
        <v>354.09999999999997</v>
      </c>
      <c r="I543">
        <v>4272</v>
      </c>
      <c r="J543">
        <f>VLOOKUP(C543,[1]Sheet1!$C$2:$H$188,3,)</f>
        <v>5.0000070470000002E-5</v>
      </c>
      <c r="K543">
        <f>VLOOKUP(C543,[1]Sheet1!$C$2:$H$188,4,FALSE)</f>
        <v>4.3010293835697695</v>
      </c>
      <c r="L543">
        <f>VLOOKUP(C543,[1]Sheet1!$C$2:$H$188,5,FALSE)</f>
        <v>1.3528E-10</v>
      </c>
      <c r="M543">
        <f>VLOOKUP(C543,[1]Sheet1!$C$2:$H$188,6,FALSE)</f>
        <v>9.8687664054103141</v>
      </c>
      <c r="N543">
        <v>3.5409999999999999</v>
      </c>
    </row>
    <row r="544" spans="1:14" x14ac:dyDescent="0.2">
      <c r="A544" t="s">
        <v>22</v>
      </c>
      <c r="B544" t="str">
        <f>VLOOKUP(A544,[1]Sheet1!$A$2:$B$205,2,)</f>
        <v>Emiliania huxleyi</v>
      </c>
      <c r="C544">
        <v>17</v>
      </c>
      <c r="D544" t="s">
        <v>10</v>
      </c>
      <c r="E544">
        <v>6.476</v>
      </c>
      <c r="F544">
        <v>11.99</v>
      </c>
      <c r="G544">
        <v>0.46</v>
      </c>
      <c r="H544">
        <f>N544*100</f>
        <v>291.10000000000002</v>
      </c>
      <c r="I544">
        <v>3331</v>
      </c>
      <c r="J544">
        <f>VLOOKUP(C544,[1]Sheet1!$C$2:$H$188,3,)</f>
        <v>5.0000070470000002E-5</v>
      </c>
      <c r="K544">
        <f>VLOOKUP(C544,[1]Sheet1!$C$2:$H$188,4,FALSE)</f>
        <v>4.3010293835697695</v>
      </c>
      <c r="L544">
        <f>VLOOKUP(C544,[1]Sheet1!$C$2:$H$188,5,FALSE)</f>
        <v>1.3528E-10</v>
      </c>
      <c r="M544">
        <f>VLOOKUP(C544,[1]Sheet1!$C$2:$H$188,6,FALSE)</f>
        <v>9.8687664054103141</v>
      </c>
      <c r="N544">
        <v>2.911</v>
      </c>
    </row>
    <row r="545" spans="1:14" x14ac:dyDescent="0.2">
      <c r="A545" t="s">
        <v>22</v>
      </c>
      <c r="B545" t="str">
        <f>VLOOKUP(A545,[1]Sheet1!$A$2:$B$205,2,)</f>
        <v>Emiliania huxleyi</v>
      </c>
      <c r="C545">
        <v>17</v>
      </c>
      <c r="D545" t="s">
        <v>11</v>
      </c>
      <c r="E545">
        <v>6.4290000000000003</v>
      </c>
      <c r="F545">
        <v>11.91</v>
      </c>
      <c r="G545">
        <v>0.46</v>
      </c>
      <c r="H545">
        <f>N545*100</f>
        <v>257.8</v>
      </c>
      <c r="I545">
        <v>3869</v>
      </c>
      <c r="J545">
        <f>VLOOKUP(C545,[1]Sheet1!$C$2:$H$188,3,)</f>
        <v>5.0000070470000002E-5</v>
      </c>
      <c r="K545">
        <f>VLOOKUP(C545,[1]Sheet1!$C$2:$H$188,4,FALSE)</f>
        <v>4.3010293835697695</v>
      </c>
      <c r="L545">
        <f>VLOOKUP(C545,[1]Sheet1!$C$2:$H$188,5,FALSE)</f>
        <v>1.3528E-10</v>
      </c>
      <c r="M545">
        <f>VLOOKUP(C545,[1]Sheet1!$C$2:$H$188,6,FALSE)</f>
        <v>9.8687664054103141</v>
      </c>
      <c r="N545">
        <v>2.5779999999999998</v>
      </c>
    </row>
    <row r="546" spans="1:14" x14ac:dyDescent="0.2">
      <c r="A546" t="s">
        <v>23</v>
      </c>
      <c r="B546" t="str">
        <f>VLOOKUP(A546,[1]Sheet1!$A$2:$B$205,2,)</f>
        <v>Cricosphaera sp.</v>
      </c>
      <c r="C546">
        <v>1</v>
      </c>
      <c r="D546" t="s">
        <v>12</v>
      </c>
      <c r="E546">
        <v>19.8</v>
      </c>
      <c r="F546">
        <v>35.340000000000003</v>
      </c>
      <c r="G546">
        <v>0.44</v>
      </c>
      <c r="H546">
        <f>N546*100</f>
        <v>259.7</v>
      </c>
      <c r="I546">
        <v>4835</v>
      </c>
      <c r="J546">
        <f>VLOOKUP(C546,[1]Sheet1!$C$2:$H$188,3,)</f>
        <v>7.046999999999999E-11</v>
      </c>
      <c r="K546">
        <f>VLOOKUP(C546,[1]Sheet1!$C$2:$H$188,4,FALSE)</f>
        <v>10.151995728502731</v>
      </c>
      <c r="L546">
        <f>VLOOKUP(C546,[1]Sheet1!$C$2:$H$188,5,FALSE)</f>
        <v>9.3866000000000003E-17</v>
      </c>
      <c r="M546">
        <f>VLOOKUP(C546,[1]Sheet1!$C$2:$H$188,6,FALSE)</f>
        <v>16.027491688738397</v>
      </c>
      <c r="N546">
        <v>2.597</v>
      </c>
    </row>
    <row r="547" spans="1:14" x14ac:dyDescent="0.2">
      <c r="A547" t="s">
        <v>23</v>
      </c>
      <c r="B547" t="str">
        <f>VLOOKUP(A547,[1]Sheet1!$A$2:$B$205,2,)</f>
        <v>Cricosphaera sp.</v>
      </c>
      <c r="C547">
        <v>1</v>
      </c>
      <c r="D547" t="s">
        <v>13</v>
      </c>
      <c r="E547">
        <v>18.170000000000002</v>
      </c>
      <c r="F547">
        <v>33.299999999999997</v>
      </c>
      <c r="G547">
        <v>0.45500000000000002</v>
      </c>
      <c r="H547">
        <f>N547*100</f>
        <v>197.70000000000002</v>
      </c>
      <c r="I547">
        <v>4925</v>
      </c>
      <c r="J547">
        <f>VLOOKUP(C547,[1]Sheet1!$C$2:$H$188,3,)</f>
        <v>7.046999999999999E-11</v>
      </c>
      <c r="K547">
        <f>VLOOKUP(C547,[1]Sheet1!$C$2:$H$188,4,FALSE)</f>
        <v>10.151995728502731</v>
      </c>
      <c r="L547">
        <f>VLOOKUP(C547,[1]Sheet1!$C$2:$H$188,5,FALSE)</f>
        <v>9.3866000000000003E-17</v>
      </c>
      <c r="M547">
        <f>VLOOKUP(C547,[1]Sheet1!$C$2:$H$188,6,FALSE)</f>
        <v>16.027491688738397</v>
      </c>
      <c r="N547">
        <v>1.9770000000000001</v>
      </c>
    </row>
    <row r="548" spans="1:14" x14ac:dyDescent="0.2">
      <c r="A548" t="s">
        <v>23</v>
      </c>
      <c r="B548" t="str">
        <f>VLOOKUP(A548,[1]Sheet1!$A$2:$B$205,2,)</f>
        <v>Cricosphaera sp.</v>
      </c>
      <c r="C548">
        <v>1</v>
      </c>
      <c r="D548" t="s">
        <v>14</v>
      </c>
      <c r="E548">
        <v>15.18</v>
      </c>
      <c r="F548">
        <v>27.11</v>
      </c>
      <c r="G548">
        <v>0.44</v>
      </c>
      <c r="H548">
        <f>N548*100</f>
        <v>175.6</v>
      </c>
      <c r="I548">
        <v>5347</v>
      </c>
      <c r="J548">
        <f>VLOOKUP(C548,[1]Sheet1!$C$2:$H$188,3,)</f>
        <v>7.046999999999999E-11</v>
      </c>
      <c r="K548">
        <f>VLOOKUP(C548,[1]Sheet1!$C$2:$H$188,4,FALSE)</f>
        <v>10.151995728502731</v>
      </c>
      <c r="L548">
        <f>VLOOKUP(C548,[1]Sheet1!$C$2:$H$188,5,FALSE)</f>
        <v>9.3866000000000003E-17</v>
      </c>
      <c r="M548">
        <f>VLOOKUP(C548,[1]Sheet1!$C$2:$H$188,6,FALSE)</f>
        <v>16.027491688738397</v>
      </c>
      <c r="N548">
        <v>1.756</v>
      </c>
    </row>
    <row r="549" spans="1:14" x14ac:dyDescent="0.2">
      <c r="A549" t="s">
        <v>23</v>
      </c>
      <c r="B549" t="str">
        <f>VLOOKUP(A549,[1]Sheet1!$A$2:$B$205,2,)</f>
        <v>Cricosphaera sp.</v>
      </c>
      <c r="C549">
        <v>1</v>
      </c>
      <c r="D549" t="s">
        <v>15</v>
      </c>
      <c r="E549">
        <v>15.18</v>
      </c>
      <c r="F549">
        <v>27.88</v>
      </c>
      <c r="G549">
        <v>0.45600000000000002</v>
      </c>
      <c r="H549">
        <f>N549*100</f>
        <v>154.29999999999998</v>
      </c>
      <c r="I549">
        <v>5526</v>
      </c>
      <c r="J549">
        <f>VLOOKUP(C549,[1]Sheet1!$C$2:$H$188,3,)</f>
        <v>7.046999999999999E-11</v>
      </c>
      <c r="K549">
        <f>VLOOKUP(C549,[1]Sheet1!$C$2:$H$188,4,FALSE)</f>
        <v>10.151995728502731</v>
      </c>
      <c r="L549">
        <f>VLOOKUP(C549,[1]Sheet1!$C$2:$H$188,5,FALSE)</f>
        <v>9.3866000000000003E-17</v>
      </c>
      <c r="M549">
        <f>VLOOKUP(C549,[1]Sheet1!$C$2:$H$188,6,FALSE)</f>
        <v>16.027491688738397</v>
      </c>
      <c r="N549">
        <v>1.5429999999999999</v>
      </c>
    </row>
    <row r="550" spans="1:14" x14ac:dyDescent="0.2">
      <c r="A550" t="s">
        <v>23</v>
      </c>
      <c r="B550" t="str">
        <f>VLOOKUP(A550,[1]Sheet1!$A$2:$B$205,2,)</f>
        <v>Cricosphaera sp.</v>
      </c>
      <c r="C550">
        <v>2</v>
      </c>
      <c r="D550" t="s">
        <v>12</v>
      </c>
      <c r="E550">
        <v>6.258</v>
      </c>
      <c r="F550">
        <v>11.95</v>
      </c>
      <c r="G550">
        <v>0.47599999999999998</v>
      </c>
      <c r="H550">
        <f>N550*100</f>
        <v>301.5</v>
      </c>
      <c r="I550">
        <v>3888</v>
      </c>
      <c r="J550">
        <f>VLOOKUP(C550,[1]Sheet1!$C$2:$H$188,3,)</f>
        <v>5.0704700000000002E-9</v>
      </c>
      <c r="K550">
        <f>VLOOKUP(C550,[1]Sheet1!$C$2:$H$188,4,FALSE)</f>
        <v>8.2949517824919159</v>
      </c>
      <c r="L550">
        <f>VLOOKUP(C550,[1]Sheet1!$C$2:$H$188,5,FALSE)</f>
        <v>6.7542E-15</v>
      </c>
      <c r="M550">
        <f>VLOOKUP(C550,[1]Sheet1!$C$2:$H$188,6,FALSE)</f>
        <v>14.170426083527321</v>
      </c>
      <c r="N550">
        <v>3.0150000000000001</v>
      </c>
    </row>
    <row r="551" spans="1:14" x14ac:dyDescent="0.2">
      <c r="A551" t="s">
        <v>23</v>
      </c>
      <c r="B551" t="str">
        <f>VLOOKUP(A551,[1]Sheet1!$A$2:$B$205,2,)</f>
        <v>Cricosphaera sp.</v>
      </c>
      <c r="C551">
        <v>2</v>
      </c>
      <c r="D551" t="s">
        <v>13</v>
      </c>
      <c r="E551">
        <v>5.766</v>
      </c>
      <c r="F551">
        <v>11.31</v>
      </c>
      <c r="G551">
        <v>0.49</v>
      </c>
      <c r="H551">
        <f>N551*100</f>
        <v>234.20000000000002</v>
      </c>
      <c r="I551">
        <v>4080</v>
      </c>
      <c r="J551">
        <f>VLOOKUP(C551,[1]Sheet1!$C$2:$H$188,3,)</f>
        <v>5.0704700000000002E-9</v>
      </c>
      <c r="K551">
        <f>VLOOKUP(C551,[1]Sheet1!$C$2:$H$188,4,FALSE)</f>
        <v>8.2949517824919159</v>
      </c>
      <c r="L551">
        <f>VLOOKUP(C551,[1]Sheet1!$C$2:$H$188,5,FALSE)</f>
        <v>6.7542E-15</v>
      </c>
      <c r="M551">
        <f>VLOOKUP(C551,[1]Sheet1!$C$2:$H$188,6,FALSE)</f>
        <v>14.170426083527321</v>
      </c>
      <c r="N551">
        <v>2.3420000000000001</v>
      </c>
    </row>
    <row r="552" spans="1:14" x14ac:dyDescent="0.2">
      <c r="A552" t="s">
        <v>23</v>
      </c>
      <c r="B552" t="str">
        <f>VLOOKUP(A552,[1]Sheet1!$A$2:$B$205,2,)</f>
        <v>Cricosphaera sp.</v>
      </c>
      <c r="C552">
        <v>2</v>
      </c>
      <c r="D552" t="s">
        <v>14</v>
      </c>
      <c r="E552">
        <v>4.7880000000000003</v>
      </c>
      <c r="F552">
        <v>9.4149999999999991</v>
      </c>
      <c r="G552">
        <v>0.49099999999999999</v>
      </c>
      <c r="H552">
        <f>N552*100</f>
        <v>198.3</v>
      </c>
      <c r="I552">
        <v>4195</v>
      </c>
      <c r="J552">
        <f>VLOOKUP(C552,[1]Sheet1!$C$2:$H$188,3,)</f>
        <v>5.0704700000000002E-9</v>
      </c>
      <c r="K552">
        <f>VLOOKUP(C552,[1]Sheet1!$C$2:$H$188,4,FALSE)</f>
        <v>8.2949517824919159</v>
      </c>
      <c r="L552">
        <f>VLOOKUP(C552,[1]Sheet1!$C$2:$H$188,5,FALSE)</f>
        <v>6.7542E-15</v>
      </c>
      <c r="M552">
        <f>VLOOKUP(C552,[1]Sheet1!$C$2:$H$188,6,FALSE)</f>
        <v>14.170426083527321</v>
      </c>
      <c r="N552">
        <v>1.9830000000000001</v>
      </c>
    </row>
    <row r="553" spans="1:14" x14ac:dyDescent="0.2">
      <c r="A553" t="s">
        <v>23</v>
      </c>
      <c r="B553" t="str">
        <f>VLOOKUP(A553,[1]Sheet1!$A$2:$B$205,2,)</f>
        <v>Cricosphaera sp.</v>
      </c>
      <c r="C553">
        <v>2</v>
      </c>
      <c r="D553" t="s">
        <v>15</v>
      </c>
      <c r="E553">
        <v>4.819</v>
      </c>
      <c r="F553">
        <v>9.4930000000000003</v>
      </c>
      <c r="G553">
        <v>0.49199999999999999</v>
      </c>
      <c r="H553">
        <f>N553*100</f>
        <v>187.9</v>
      </c>
      <c r="I553">
        <v>4349</v>
      </c>
      <c r="J553">
        <f>VLOOKUP(C553,[1]Sheet1!$C$2:$H$188,3,)</f>
        <v>5.0704700000000002E-9</v>
      </c>
      <c r="K553">
        <f>VLOOKUP(C553,[1]Sheet1!$C$2:$H$188,4,FALSE)</f>
        <v>8.2949517824919159</v>
      </c>
      <c r="L553">
        <f>VLOOKUP(C553,[1]Sheet1!$C$2:$H$188,5,FALSE)</f>
        <v>6.7542E-15</v>
      </c>
      <c r="M553">
        <f>VLOOKUP(C553,[1]Sheet1!$C$2:$H$188,6,FALSE)</f>
        <v>14.170426083527321</v>
      </c>
      <c r="N553">
        <v>1.879</v>
      </c>
    </row>
    <row r="554" spans="1:14" x14ac:dyDescent="0.2">
      <c r="A554" t="s">
        <v>23</v>
      </c>
      <c r="B554" t="str">
        <f>VLOOKUP(A554,[1]Sheet1!$A$2:$B$205,2,)</f>
        <v>Cricosphaera sp.</v>
      </c>
      <c r="C554">
        <v>3</v>
      </c>
      <c r="D554" t="s">
        <v>12</v>
      </c>
      <c r="E554">
        <v>12.86</v>
      </c>
      <c r="F554">
        <v>23.02</v>
      </c>
      <c r="G554">
        <v>0.441</v>
      </c>
      <c r="H554">
        <f>N554*100</f>
        <v>259.2</v>
      </c>
      <c r="I554">
        <v>4509</v>
      </c>
      <c r="J554">
        <f>VLOOKUP(C554,[1]Sheet1!$C$2:$H$188,3,)</f>
        <v>1.0070469999999999E-8</v>
      </c>
      <c r="K554">
        <f>VLOOKUP(C554,[1]Sheet1!$C$2:$H$188,4,FALSE)</f>
        <v>7.9969502599684077</v>
      </c>
      <c r="L554">
        <f>VLOOKUP(C554,[1]Sheet1!$C$2:$H$188,5,FALSE)</f>
        <v>1.3415E-14</v>
      </c>
      <c r="M554">
        <f>VLOOKUP(C554,[1]Sheet1!$C$2:$H$188,6,FALSE)</f>
        <v>13.872409322992041</v>
      </c>
      <c r="N554">
        <v>2.5920000000000001</v>
      </c>
    </row>
    <row r="555" spans="1:14" x14ac:dyDescent="0.2">
      <c r="A555" t="s">
        <v>23</v>
      </c>
      <c r="B555" t="str">
        <f>VLOOKUP(A555,[1]Sheet1!$A$2:$B$205,2,)</f>
        <v>Cricosphaera sp.</v>
      </c>
      <c r="C555">
        <v>3</v>
      </c>
      <c r="D555" t="s">
        <v>13</v>
      </c>
      <c r="E555">
        <v>11.8</v>
      </c>
      <c r="F555">
        <v>21.44</v>
      </c>
      <c r="G555">
        <v>0.45</v>
      </c>
      <c r="H555">
        <f>N555*100</f>
        <v>206.5</v>
      </c>
      <c r="I555">
        <v>4509</v>
      </c>
      <c r="J555">
        <f>VLOOKUP(C555,[1]Sheet1!$C$2:$H$188,3,)</f>
        <v>1.0070469999999999E-8</v>
      </c>
      <c r="K555">
        <f>VLOOKUP(C555,[1]Sheet1!$C$2:$H$188,4,FALSE)</f>
        <v>7.9969502599684077</v>
      </c>
      <c r="L555">
        <f>VLOOKUP(C555,[1]Sheet1!$C$2:$H$188,5,FALSE)</f>
        <v>1.3415E-14</v>
      </c>
      <c r="M555">
        <f>VLOOKUP(C555,[1]Sheet1!$C$2:$H$188,6,FALSE)</f>
        <v>13.872409322992041</v>
      </c>
      <c r="N555">
        <v>2.0649999999999999</v>
      </c>
    </row>
    <row r="556" spans="1:14" x14ac:dyDescent="0.2">
      <c r="A556" t="s">
        <v>23</v>
      </c>
      <c r="B556" t="str">
        <f>VLOOKUP(A556,[1]Sheet1!$A$2:$B$205,2,)</f>
        <v>Cricosphaera sp.</v>
      </c>
      <c r="C556">
        <v>3</v>
      </c>
      <c r="D556" t="s">
        <v>14</v>
      </c>
      <c r="E556">
        <v>9.7910000000000004</v>
      </c>
      <c r="F556">
        <v>17.63</v>
      </c>
      <c r="G556">
        <v>0.44500000000000001</v>
      </c>
      <c r="H556">
        <f>N556*100</f>
        <v>177</v>
      </c>
      <c r="I556">
        <v>4854</v>
      </c>
      <c r="J556">
        <f>VLOOKUP(C556,[1]Sheet1!$C$2:$H$188,3,)</f>
        <v>1.0070469999999999E-8</v>
      </c>
      <c r="K556">
        <f>VLOOKUP(C556,[1]Sheet1!$C$2:$H$188,4,FALSE)</f>
        <v>7.9969502599684077</v>
      </c>
      <c r="L556">
        <f>VLOOKUP(C556,[1]Sheet1!$C$2:$H$188,5,FALSE)</f>
        <v>1.3415E-14</v>
      </c>
      <c r="M556">
        <f>VLOOKUP(C556,[1]Sheet1!$C$2:$H$188,6,FALSE)</f>
        <v>13.872409322992041</v>
      </c>
      <c r="N556">
        <v>1.77</v>
      </c>
    </row>
    <row r="557" spans="1:14" x14ac:dyDescent="0.2">
      <c r="A557" t="s">
        <v>23</v>
      </c>
      <c r="B557" t="str">
        <f>VLOOKUP(A557,[1]Sheet1!$A$2:$B$205,2,)</f>
        <v>Cricosphaera sp.</v>
      </c>
      <c r="C557">
        <v>3</v>
      </c>
      <c r="D557" t="s">
        <v>15</v>
      </c>
      <c r="E557">
        <v>9.9450000000000003</v>
      </c>
      <c r="F557">
        <v>18.059999999999999</v>
      </c>
      <c r="G557">
        <v>0.44900000000000001</v>
      </c>
      <c r="H557">
        <f>N557*100</f>
        <v>156.6</v>
      </c>
      <c r="I557">
        <v>5021</v>
      </c>
      <c r="J557">
        <f>VLOOKUP(C557,[1]Sheet1!$C$2:$H$188,3,)</f>
        <v>1.0070469999999999E-8</v>
      </c>
      <c r="K557">
        <f>VLOOKUP(C557,[1]Sheet1!$C$2:$H$188,4,FALSE)</f>
        <v>7.9969502599684077</v>
      </c>
      <c r="L557">
        <f>VLOOKUP(C557,[1]Sheet1!$C$2:$H$188,5,FALSE)</f>
        <v>1.3415E-14</v>
      </c>
      <c r="M557">
        <f>VLOOKUP(C557,[1]Sheet1!$C$2:$H$188,6,FALSE)</f>
        <v>13.872409322992041</v>
      </c>
      <c r="N557">
        <v>1.5660000000000001</v>
      </c>
    </row>
    <row r="558" spans="1:14" x14ac:dyDescent="0.2">
      <c r="A558" t="s">
        <v>23</v>
      </c>
      <c r="B558" t="str">
        <f>VLOOKUP(A558,[1]Sheet1!$A$2:$B$205,2,)</f>
        <v>Cricosphaera sp.</v>
      </c>
      <c r="C558">
        <v>4</v>
      </c>
      <c r="D558" t="s">
        <v>12</v>
      </c>
      <c r="E558">
        <v>13.62</v>
      </c>
      <c r="F558">
        <v>26.05</v>
      </c>
      <c r="G558">
        <v>0.47699999999999998</v>
      </c>
      <c r="H558">
        <f>N558*100</f>
        <v>282.10000000000002</v>
      </c>
      <c r="I558">
        <v>3760</v>
      </c>
      <c r="J558">
        <f>VLOOKUP(C558,[1]Sheet1!$C$2:$H$188,3,)</f>
        <v>2.0070470000000001E-8</v>
      </c>
      <c r="K558">
        <f>VLOOKUP(C558,[1]Sheet1!$C$2:$H$188,4,FALSE)</f>
        <v>7.6974424573074067</v>
      </c>
      <c r="L558">
        <f>VLOOKUP(C558,[1]Sheet1!$C$2:$H$188,5,FALSE)</f>
        <v>2.6738999999999998E-14</v>
      </c>
      <c r="M558">
        <f>VLOOKUP(C558,[1]Sheet1!$C$2:$H$188,6,FALSE)</f>
        <v>13.572854838757012</v>
      </c>
      <c r="N558">
        <v>2.8210000000000002</v>
      </c>
    </row>
    <row r="559" spans="1:14" x14ac:dyDescent="0.2">
      <c r="A559" t="s">
        <v>23</v>
      </c>
      <c r="B559" t="str">
        <f>VLOOKUP(A559,[1]Sheet1!$A$2:$B$205,2,)</f>
        <v>Cricosphaera sp.</v>
      </c>
      <c r="C559">
        <v>4</v>
      </c>
      <c r="D559" t="s">
        <v>13</v>
      </c>
      <c r="E559">
        <v>12.6</v>
      </c>
      <c r="F559">
        <v>24.39</v>
      </c>
      <c r="G559">
        <v>0.48399999999999999</v>
      </c>
      <c r="H559">
        <f>N559*100</f>
        <v>224.40000000000003</v>
      </c>
      <c r="I559">
        <v>3920</v>
      </c>
      <c r="J559">
        <f>VLOOKUP(C559,[1]Sheet1!$C$2:$H$188,3,)</f>
        <v>2.0070470000000001E-8</v>
      </c>
      <c r="K559">
        <f>VLOOKUP(C559,[1]Sheet1!$C$2:$H$188,4,FALSE)</f>
        <v>7.6974424573074067</v>
      </c>
      <c r="L559">
        <f>VLOOKUP(C559,[1]Sheet1!$C$2:$H$188,5,FALSE)</f>
        <v>2.6738999999999998E-14</v>
      </c>
      <c r="M559">
        <f>VLOOKUP(C559,[1]Sheet1!$C$2:$H$188,6,FALSE)</f>
        <v>13.572854838757012</v>
      </c>
      <c r="N559">
        <v>2.2440000000000002</v>
      </c>
    </row>
    <row r="560" spans="1:14" x14ac:dyDescent="0.2">
      <c r="A560" t="s">
        <v>23</v>
      </c>
      <c r="B560" t="str">
        <f>VLOOKUP(A560,[1]Sheet1!$A$2:$B$205,2,)</f>
        <v>Cricosphaera sp.</v>
      </c>
      <c r="C560">
        <v>4</v>
      </c>
      <c r="D560" t="s">
        <v>14</v>
      </c>
      <c r="E560">
        <v>10.29</v>
      </c>
      <c r="F560">
        <v>20.25</v>
      </c>
      <c r="G560">
        <v>0.49199999999999999</v>
      </c>
      <c r="H560">
        <f>N560*100</f>
        <v>184</v>
      </c>
      <c r="I560">
        <v>4054</v>
      </c>
      <c r="J560">
        <f>VLOOKUP(C560,[1]Sheet1!$C$2:$H$188,3,)</f>
        <v>2.0070470000000001E-8</v>
      </c>
      <c r="K560">
        <f>VLOOKUP(C560,[1]Sheet1!$C$2:$H$188,4,FALSE)</f>
        <v>7.6974424573074067</v>
      </c>
      <c r="L560">
        <f>VLOOKUP(C560,[1]Sheet1!$C$2:$H$188,5,FALSE)</f>
        <v>2.6738999999999998E-14</v>
      </c>
      <c r="M560">
        <f>VLOOKUP(C560,[1]Sheet1!$C$2:$H$188,6,FALSE)</f>
        <v>13.572854838757012</v>
      </c>
      <c r="N560">
        <v>1.84</v>
      </c>
    </row>
    <row r="561" spans="1:14" x14ac:dyDescent="0.2">
      <c r="A561" t="s">
        <v>23</v>
      </c>
      <c r="B561" t="str">
        <f>VLOOKUP(A561,[1]Sheet1!$A$2:$B$205,2,)</f>
        <v>Cricosphaera sp.</v>
      </c>
      <c r="C561">
        <v>4</v>
      </c>
      <c r="D561" t="s">
        <v>15</v>
      </c>
      <c r="E561">
        <v>10.36</v>
      </c>
      <c r="F561">
        <v>20.61</v>
      </c>
      <c r="G561">
        <v>0.498</v>
      </c>
      <c r="H561">
        <f>N561*100</f>
        <v>168.9</v>
      </c>
      <c r="I561">
        <v>4080</v>
      </c>
      <c r="J561">
        <f>VLOOKUP(C561,[1]Sheet1!$C$2:$H$188,3,)</f>
        <v>2.0070470000000001E-8</v>
      </c>
      <c r="K561">
        <f>VLOOKUP(C561,[1]Sheet1!$C$2:$H$188,4,FALSE)</f>
        <v>7.6974424573074067</v>
      </c>
      <c r="L561">
        <f>VLOOKUP(C561,[1]Sheet1!$C$2:$H$188,5,FALSE)</f>
        <v>2.6738999999999998E-14</v>
      </c>
      <c r="M561">
        <f>VLOOKUP(C561,[1]Sheet1!$C$2:$H$188,6,FALSE)</f>
        <v>13.572854838757012</v>
      </c>
      <c r="N561">
        <v>1.6890000000000001</v>
      </c>
    </row>
    <row r="562" spans="1:14" x14ac:dyDescent="0.2">
      <c r="A562" t="s">
        <v>23</v>
      </c>
      <c r="B562" t="str">
        <f>VLOOKUP(A562,[1]Sheet1!$A$2:$B$205,2,)</f>
        <v>Cricosphaera sp.</v>
      </c>
      <c r="C562">
        <v>5</v>
      </c>
      <c r="D562" t="s">
        <v>12</v>
      </c>
      <c r="E562">
        <v>21.15</v>
      </c>
      <c r="F562">
        <v>36.729999999999997</v>
      </c>
      <c r="G562">
        <v>0.42399999999999999</v>
      </c>
      <c r="H562">
        <f>N562*100</f>
        <v>279.89999999999998</v>
      </c>
      <c r="I562">
        <v>4221</v>
      </c>
      <c r="J562">
        <f>VLOOKUP(C562,[1]Sheet1!$C$2:$H$188,3,)</f>
        <v>3.0070470000000002E-8</v>
      </c>
      <c r="K562">
        <f>VLOOKUP(C562,[1]Sheet1!$C$2:$H$188,4,FALSE)</f>
        <v>7.5218597838445671</v>
      </c>
      <c r="L562">
        <f>VLOOKUP(C562,[1]Sheet1!$C$2:$H$188,5,FALSE)</f>
        <v>4.0066000000000001E-14</v>
      </c>
      <c r="M562">
        <f>VLOOKUP(C562,[1]Sheet1!$C$2:$H$188,6,FALSE)</f>
        <v>13.397224013310762</v>
      </c>
      <c r="N562">
        <v>2.7989999999999999</v>
      </c>
    </row>
    <row r="563" spans="1:14" x14ac:dyDescent="0.2">
      <c r="A563" t="s">
        <v>23</v>
      </c>
      <c r="B563" t="str">
        <f>VLOOKUP(A563,[1]Sheet1!$A$2:$B$205,2,)</f>
        <v>Cricosphaera sp.</v>
      </c>
      <c r="C563">
        <v>5</v>
      </c>
      <c r="D563" t="s">
        <v>13</v>
      </c>
      <c r="E563">
        <v>19.53</v>
      </c>
      <c r="F563">
        <v>34.76</v>
      </c>
      <c r="G563">
        <v>0.438</v>
      </c>
      <c r="H563">
        <f>N563*100</f>
        <v>215.49999999999997</v>
      </c>
      <c r="I563">
        <v>4298</v>
      </c>
      <c r="J563">
        <f>VLOOKUP(C563,[1]Sheet1!$C$2:$H$188,3,)</f>
        <v>3.0070470000000002E-8</v>
      </c>
      <c r="K563">
        <f>VLOOKUP(C563,[1]Sheet1!$C$2:$H$188,4,FALSE)</f>
        <v>7.5218597838445671</v>
      </c>
      <c r="L563">
        <f>VLOOKUP(C563,[1]Sheet1!$C$2:$H$188,5,FALSE)</f>
        <v>4.0066000000000001E-14</v>
      </c>
      <c r="M563">
        <f>VLOOKUP(C563,[1]Sheet1!$C$2:$H$188,6,FALSE)</f>
        <v>13.397224013310762</v>
      </c>
      <c r="N563">
        <v>2.1549999999999998</v>
      </c>
    </row>
    <row r="564" spans="1:14" x14ac:dyDescent="0.2">
      <c r="A564" t="s">
        <v>23</v>
      </c>
      <c r="B564" t="str">
        <f>VLOOKUP(A564,[1]Sheet1!$A$2:$B$205,2,)</f>
        <v>Cricosphaera sp.</v>
      </c>
      <c r="C564">
        <v>5</v>
      </c>
      <c r="D564" t="s">
        <v>14</v>
      </c>
      <c r="E564">
        <v>15.93</v>
      </c>
      <c r="F564">
        <v>28.53</v>
      </c>
      <c r="G564">
        <v>0.442</v>
      </c>
      <c r="H564">
        <f>N564*100</f>
        <v>185.7</v>
      </c>
      <c r="I564">
        <v>4688</v>
      </c>
      <c r="J564">
        <f>VLOOKUP(C564,[1]Sheet1!$C$2:$H$188,3,)</f>
        <v>3.0070470000000002E-8</v>
      </c>
      <c r="K564">
        <f>VLOOKUP(C564,[1]Sheet1!$C$2:$H$188,4,FALSE)</f>
        <v>7.5218597838445671</v>
      </c>
      <c r="L564">
        <f>VLOOKUP(C564,[1]Sheet1!$C$2:$H$188,5,FALSE)</f>
        <v>4.0066000000000001E-14</v>
      </c>
      <c r="M564">
        <f>VLOOKUP(C564,[1]Sheet1!$C$2:$H$188,6,FALSE)</f>
        <v>13.397224013310762</v>
      </c>
      <c r="N564">
        <v>1.857</v>
      </c>
    </row>
    <row r="565" spans="1:14" x14ac:dyDescent="0.2">
      <c r="A565" t="s">
        <v>23</v>
      </c>
      <c r="B565" t="str">
        <f>VLOOKUP(A565,[1]Sheet1!$A$2:$B$205,2,)</f>
        <v>Cricosphaera sp.</v>
      </c>
      <c r="C565">
        <v>5</v>
      </c>
      <c r="D565" t="s">
        <v>15</v>
      </c>
      <c r="E565">
        <v>16.41</v>
      </c>
      <c r="F565">
        <v>29.22</v>
      </c>
      <c r="G565">
        <v>0.438</v>
      </c>
      <c r="H565">
        <f>N565*100</f>
        <v>163.1</v>
      </c>
      <c r="I565">
        <v>4899</v>
      </c>
      <c r="J565">
        <f>VLOOKUP(C565,[1]Sheet1!$C$2:$H$188,3,)</f>
        <v>3.0070470000000002E-8</v>
      </c>
      <c r="K565">
        <f>VLOOKUP(C565,[1]Sheet1!$C$2:$H$188,4,FALSE)</f>
        <v>7.5218597838445671</v>
      </c>
      <c r="L565">
        <f>VLOOKUP(C565,[1]Sheet1!$C$2:$H$188,5,FALSE)</f>
        <v>4.0066000000000001E-14</v>
      </c>
      <c r="M565">
        <f>VLOOKUP(C565,[1]Sheet1!$C$2:$H$188,6,FALSE)</f>
        <v>13.397224013310762</v>
      </c>
      <c r="N565">
        <v>1.631</v>
      </c>
    </row>
    <row r="566" spans="1:14" x14ac:dyDescent="0.2">
      <c r="A566" t="s">
        <v>23</v>
      </c>
      <c r="B566" t="str">
        <f>VLOOKUP(A566,[1]Sheet1!$A$2:$B$205,2,)</f>
        <v>Cricosphaera sp.</v>
      </c>
      <c r="C566">
        <v>6</v>
      </c>
      <c r="D566" t="s">
        <v>12</v>
      </c>
      <c r="E566">
        <v>18.54</v>
      </c>
      <c r="F566">
        <v>33.520000000000003</v>
      </c>
      <c r="G566">
        <v>0.44700000000000001</v>
      </c>
      <c r="H566">
        <f>N566*100</f>
        <v>252.5</v>
      </c>
      <c r="I566">
        <v>4822</v>
      </c>
      <c r="J566">
        <f>VLOOKUP(C566,[1]Sheet1!$C$2:$H$188,3,)</f>
        <v>5.0070470000000002E-8</v>
      </c>
      <c r="K566">
        <f>VLOOKUP(C566,[1]Sheet1!$C$2:$H$188,4,FALSE)</f>
        <v>7.3004183319594196</v>
      </c>
      <c r="L566">
        <f>VLOOKUP(C566,[1]Sheet1!$C$2:$H$188,5,FALSE)</f>
        <v>6.6728000000000004E-14</v>
      </c>
      <c r="M566">
        <f>VLOOKUP(C566,[1]Sheet1!$C$2:$H$188,6,FALSE)</f>
        <v>13.175691891813106</v>
      </c>
      <c r="N566">
        <v>2.5249999999999999</v>
      </c>
    </row>
    <row r="567" spans="1:14" x14ac:dyDescent="0.2">
      <c r="A567" t="s">
        <v>23</v>
      </c>
      <c r="B567" t="str">
        <f>VLOOKUP(A567,[1]Sheet1!$A$2:$B$205,2,)</f>
        <v>Cricosphaera sp.</v>
      </c>
      <c r="C567">
        <v>6</v>
      </c>
      <c r="D567" t="s">
        <v>13</v>
      </c>
      <c r="E567">
        <v>17.13</v>
      </c>
      <c r="F567">
        <v>31.24</v>
      </c>
      <c r="G567">
        <v>0.45200000000000001</v>
      </c>
      <c r="H567">
        <f>N567*100</f>
        <v>201.29999999999998</v>
      </c>
      <c r="I567">
        <v>4848</v>
      </c>
      <c r="J567">
        <f>VLOOKUP(C567,[1]Sheet1!$C$2:$H$188,3,)</f>
        <v>5.0070470000000002E-8</v>
      </c>
      <c r="K567">
        <f>VLOOKUP(C567,[1]Sheet1!$C$2:$H$188,4,FALSE)</f>
        <v>7.3004183319594196</v>
      </c>
      <c r="L567">
        <f>VLOOKUP(C567,[1]Sheet1!$C$2:$H$188,5,FALSE)</f>
        <v>6.6728000000000004E-14</v>
      </c>
      <c r="M567">
        <f>VLOOKUP(C567,[1]Sheet1!$C$2:$H$188,6,FALSE)</f>
        <v>13.175691891813106</v>
      </c>
      <c r="N567">
        <v>2.0129999999999999</v>
      </c>
    </row>
    <row r="568" spans="1:14" x14ac:dyDescent="0.2">
      <c r="A568" t="s">
        <v>23</v>
      </c>
      <c r="B568" t="str">
        <f>VLOOKUP(A568,[1]Sheet1!$A$2:$B$205,2,)</f>
        <v>Cricosphaera sp.</v>
      </c>
      <c r="C568">
        <v>6</v>
      </c>
      <c r="D568" t="s">
        <v>14</v>
      </c>
      <c r="E568">
        <v>14.3</v>
      </c>
      <c r="F568">
        <v>25.4</v>
      </c>
      <c r="G568">
        <v>0.437</v>
      </c>
      <c r="H568">
        <f>N568*100</f>
        <v>176.6</v>
      </c>
      <c r="I568">
        <v>5386</v>
      </c>
      <c r="J568">
        <f>VLOOKUP(C568,[1]Sheet1!$C$2:$H$188,3,)</f>
        <v>5.0070470000000002E-8</v>
      </c>
      <c r="K568">
        <f>VLOOKUP(C568,[1]Sheet1!$C$2:$H$188,4,FALSE)</f>
        <v>7.3004183319594196</v>
      </c>
      <c r="L568">
        <f>VLOOKUP(C568,[1]Sheet1!$C$2:$H$188,5,FALSE)</f>
        <v>6.6728000000000004E-14</v>
      </c>
      <c r="M568">
        <f>VLOOKUP(C568,[1]Sheet1!$C$2:$H$188,6,FALSE)</f>
        <v>13.175691891813106</v>
      </c>
      <c r="N568">
        <v>1.766</v>
      </c>
    </row>
    <row r="569" spans="1:14" x14ac:dyDescent="0.2">
      <c r="A569" t="s">
        <v>23</v>
      </c>
      <c r="B569" t="str">
        <f>VLOOKUP(A569,[1]Sheet1!$A$2:$B$205,2,)</f>
        <v>Cricosphaera sp.</v>
      </c>
      <c r="C569">
        <v>6</v>
      </c>
      <c r="D569" t="s">
        <v>15</v>
      </c>
      <c r="E569">
        <v>14.6</v>
      </c>
      <c r="F569">
        <v>26.08</v>
      </c>
      <c r="G569">
        <v>0.44</v>
      </c>
      <c r="H569">
        <f>N569*100</f>
        <v>153.80000000000001</v>
      </c>
      <c r="I569">
        <v>5494</v>
      </c>
      <c r="J569">
        <f>VLOOKUP(C569,[1]Sheet1!$C$2:$H$188,3,)</f>
        <v>5.0070470000000002E-8</v>
      </c>
      <c r="K569">
        <f>VLOOKUP(C569,[1]Sheet1!$C$2:$H$188,4,FALSE)</f>
        <v>7.3004183319594196</v>
      </c>
      <c r="L569">
        <f>VLOOKUP(C569,[1]Sheet1!$C$2:$H$188,5,FALSE)</f>
        <v>6.6728000000000004E-14</v>
      </c>
      <c r="M569">
        <f>VLOOKUP(C569,[1]Sheet1!$C$2:$H$188,6,FALSE)</f>
        <v>13.175691891813106</v>
      </c>
      <c r="N569">
        <v>1.538</v>
      </c>
    </row>
    <row r="570" spans="1:14" x14ac:dyDescent="0.2">
      <c r="A570" t="s">
        <v>23</v>
      </c>
      <c r="B570" t="str">
        <f>VLOOKUP(A570,[1]Sheet1!$A$2:$B$205,2,)</f>
        <v>Cricosphaera sp.</v>
      </c>
      <c r="C570">
        <v>7</v>
      </c>
      <c r="D570" t="s">
        <v>12</v>
      </c>
      <c r="E570">
        <v>11.11</v>
      </c>
      <c r="F570">
        <v>19.100000000000001</v>
      </c>
      <c r="G570">
        <v>0.41799999999999998</v>
      </c>
      <c r="H570">
        <f>N570*100</f>
        <v>259</v>
      </c>
      <c r="I570">
        <v>4573</v>
      </c>
      <c r="J570">
        <f>VLOOKUP(C570,[1]Sheet1!$C$2:$H$188,3,)</f>
        <v>7.0070470000000002E-8</v>
      </c>
      <c r="K570">
        <f>VLOOKUP(C570,[1]Sheet1!$C$2:$H$188,4,FALSE)</f>
        <v>7.1544649694520226</v>
      </c>
      <c r="L570">
        <f>VLOOKUP(C570,[1]Sheet1!$C$2:$H$188,5,FALSE)</f>
        <v>9.3399999999999998E-14</v>
      </c>
      <c r="M570">
        <f>VLOOKUP(C570,[1]Sheet1!$C$2:$H$188,6,FALSE)</f>
        <v>13.029653123769906</v>
      </c>
      <c r="N570">
        <v>2.59</v>
      </c>
    </row>
    <row r="571" spans="1:14" x14ac:dyDescent="0.2">
      <c r="A571" t="s">
        <v>23</v>
      </c>
      <c r="B571" t="str">
        <f>VLOOKUP(A571,[1]Sheet1!$A$2:$B$205,2,)</f>
        <v>Cricosphaera sp.</v>
      </c>
      <c r="C571">
        <v>7</v>
      </c>
      <c r="D571" t="s">
        <v>13</v>
      </c>
      <c r="E571">
        <v>10.119999999999999</v>
      </c>
      <c r="F571">
        <v>17.8</v>
      </c>
      <c r="G571">
        <v>0.43099999999999999</v>
      </c>
      <c r="H571">
        <f>N571*100</f>
        <v>205.7</v>
      </c>
      <c r="I571">
        <v>4611</v>
      </c>
      <c r="J571">
        <f>VLOOKUP(C571,[1]Sheet1!$C$2:$H$188,3,)</f>
        <v>7.0070470000000002E-8</v>
      </c>
      <c r="K571">
        <f>VLOOKUP(C571,[1]Sheet1!$C$2:$H$188,4,FALSE)</f>
        <v>7.1544649694520226</v>
      </c>
      <c r="L571">
        <f>VLOOKUP(C571,[1]Sheet1!$C$2:$H$188,5,FALSE)</f>
        <v>9.3399999999999998E-14</v>
      </c>
      <c r="M571">
        <f>VLOOKUP(C571,[1]Sheet1!$C$2:$H$188,6,FALSE)</f>
        <v>13.029653123769906</v>
      </c>
      <c r="N571">
        <v>2.0569999999999999</v>
      </c>
    </row>
    <row r="572" spans="1:14" x14ac:dyDescent="0.2">
      <c r="A572" t="s">
        <v>23</v>
      </c>
      <c r="B572" t="str">
        <f>VLOOKUP(A572,[1]Sheet1!$A$2:$B$205,2,)</f>
        <v>Cricosphaera sp.</v>
      </c>
      <c r="C572">
        <v>7</v>
      </c>
      <c r="D572" t="s">
        <v>14</v>
      </c>
      <c r="E572">
        <v>8.4540000000000006</v>
      </c>
      <c r="F572">
        <v>14.63</v>
      </c>
      <c r="G572">
        <v>0.42199999999999999</v>
      </c>
      <c r="H572">
        <f>N572*100</f>
        <v>178.2</v>
      </c>
      <c r="I572">
        <v>5059</v>
      </c>
      <c r="J572">
        <f>VLOOKUP(C572,[1]Sheet1!$C$2:$H$188,3,)</f>
        <v>7.0070470000000002E-8</v>
      </c>
      <c r="K572">
        <f>VLOOKUP(C572,[1]Sheet1!$C$2:$H$188,4,FALSE)</f>
        <v>7.1544649694520226</v>
      </c>
      <c r="L572">
        <f>VLOOKUP(C572,[1]Sheet1!$C$2:$H$188,5,FALSE)</f>
        <v>9.3399999999999998E-14</v>
      </c>
      <c r="M572">
        <f>VLOOKUP(C572,[1]Sheet1!$C$2:$H$188,6,FALSE)</f>
        <v>13.029653123769906</v>
      </c>
      <c r="N572">
        <v>1.782</v>
      </c>
    </row>
    <row r="573" spans="1:14" x14ac:dyDescent="0.2">
      <c r="A573" t="s">
        <v>23</v>
      </c>
      <c r="B573" t="str">
        <f>VLOOKUP(A573,[1]Sheet1!$A$2:$B$205,2,)</f>
        <v>Cricosphaera sp.</v>
      </c>
      <c r="C573">
        <v>7</v>
      </c>
      <c r="D573" t="s">
        <v>15</v>
      </c>
      <c r="E573">
        <v>8.3960000000000008</v>
      </c>
      <c r="F573">
        <v>15.06</v>
      </c>
      <c r="G573">
        <v>0.442</v>
      </c>
      <c r="H573">
        <f>N573*100</f>
        <v>156.6</v>
      </c>
      <c r="I573">
        <v>5046</v>
      </c>
      <c r="J573">
        <f>VLOOKUP(C573,[1]Sheet1!$C$2:$H$188,3,)</f>
        <v>7.0070470000000002E-8</v>
      </c>
      <c r="K573">
        <f>VLOOKUP(C573,[1]Sheet1!$C$2:$H$188,4,FALSE)</f>
        <v>7.1544649694520226</v>
      </c>
      <c r="L573">
        <f>VLOOKUP(C573,[1]Sheet1!$C$2:$H$188,5,FALSE)</f>
        <v>9.3399999999999998E-14</v>
      </c>
      <c r="M573">
        <f>VLOOKUP(C573,[1]Sheet1!$C$2:$H$188,6,FALSE)</f>
        <v>13.029653123769906</v>
      </c>
      <c r="N573">
        <v>1.5660000000000001</v>
      </c>
    </row>
    <row r="574" spans="1:14" x14ac:dyDescent="0.2">
      <c r="A574" t="s">
        <v>23</v>
      </c>
      <c r="B574" t="str">
        <f>VLOOKUP(A574,[1]Sheet1!$A$2:$B$205,2,)</f>
        <v>Cricosphaera sp.</v>
      </c>
      <c r="C574">
        <v>8</v>
      </c>
      <c r="D574" t="s">
        <v>12</v>
      </c>
      <c r="E574">
        <v>13.94</v>
      </c>
      <c r="F574">
        <v>23.99</v>
      </c>
      <c r="G574">
        <v>0.41899999999999998</v>
      </c>
      <c r="H574">
        <f>N574*100</f>
        <v>271.8</v>
      </c>
      <c r="I574">
        <v>4323</v>
      </c>
      <c r="J574">
        <f>VLOOKUP(C574,[1]Sheet1!$C$2:$H$188,3,)</f>
        <v>1.0007047000000001E-7</v>
      </c>
      <c r="K574">
        <f>VLOOKUP(C574,[1]Sheet1!$C$2:$H$188,4,FALSE)</f>
        <v>6.9996940604637423</v>
      </c>
      <c r="L574">
        <f>VLOOKUP(C574,[1]Sheet1!$C$2:$H$188,5,FALSE)</f>
        <v>1.3342999999999999E-13</v>
      </c>
      <c r="M574">
        <f>VLOOKUP(C574,[1]Sheet1!$C$2:$H$188,6,FALSE)</f>
        <v>12.874746513975202</v>
      </c>
      <c r="N574">
        <v>2.718</v>
      </c>
    </row>
    <row r="575" spans="1:14" x14ac:dyDescent="0.2">
      <c r="A575" t="s">
        <v>23</v>
      </c>
      <c r="B575" t="str">
        <f>VLOOKUP(A575,[1]Sheet1!$A$2:$B$205,2,)</f>
        <v>Cricosphaera sp.</v>
      </c>
      <c r="C575">
        <v>8</v>
      </c>
      <c r="D575" t="s">
        <v>13</v>
      </c>
      <c r="E575">
        <v>12.81</v>
      </c>
      <c r="F575">
        <v>22.55</v>
      </c>
      <c r="G575">
        <v>0.432</v>
      </c>
      <c r="H575">
        <f>N575*100</f>
        <v>208.5</v>
      </c>
      <c r="I575">
        <v>4509</v>
      </c>
      <c r="J575">
        <f>VLOOKUP(C575,[1]Sheet1!$C$2:$H$188,3,)</f>
        <v>1.0007047000000001E-7</v>
      </c>
      <c r="K575">
        <f>VLOOKUP(C575,[1]Sheet1!$C$2:$H$188,4,FALSE)</f>
        <v>6.9996940604637423</v>
      </c>
      <c r="L575">
        <f>VLOOKUP(C575,[1]Sheet1!$C$2:$H$188,5,FALSE)</f>
        <v>1.3342999999999999E-13</v>
      </c>
      <c r="M575">
        <f>VLOOKUP(C575,[1]Sheet1!$C$2:$H$188,6,FALSE)</f>
        <v>12.874746513975202</v>
      </c>
      <c r="N575">
        <v>2.085</v>
      </c>
    </row>
    <row r="576" spans="1:14" x14ac:dyDescent="0.2">
      <c r="A576" t="s">
        <v>23</v>
      </c>
      <c r="B576" t="str">
        <f>VLOOKUP(A576,[1]Sheet1!$A$2:$B$205,2,)</f>
        <v>Cricosphaera sp.</v>
      </c>
      <c r="C576">
        <v>8</v>
      </c>
      <c r="D576" t="s">
        <v>14</v>
      </c>
      <c r="E576">
        <v>10.5</v>
      </c>
      <c r="F576">
        <v>18.54</v>
      </c>
      <c r="G576">
        <v>0.434</v>
      </c>
      <c r="H576">
        <f>N576*100</f>
        <v>180.9</v>
      </c>
      <c r="I576">
        <v>4739</v>
      </c>
      <c r="J576">
        <f>VLOOKUP(C576,[1]Sheet1!$C$2:$H$188,3,)</f>
        <v>1.0007047000000001E-7</v>
      </c>
      <c r="K576">
        <f>VLOOKUP(C576,[1]Sheet1!$C$2:$H$188,4,FALSE)</f>
        <v>6.9996940604637423</v>
      </c>
      <c r="L576">
        <f>VLOOKUP(C576,[1]Sheet1!$C$2:$H$188,5,FALSE)</f>
        <v>1.3342999999999999E-13</v>
      </c>
      <c r="M576">
        <f>VLOOKUP(C576,[1]Sheet1!$C$2:$H$188,6,FALSE)</f>
        <v>12.874746513975202</v>
      </c>
      <c r="N576">
        <v>1.8089999999999999</v>
      </c>
    </row>
    <row r="577" spans="1:14" x14ac:dyDescent="0.2">
      <c r="A577" t="s">
        <v>23</v>
      </c>
      <c r="B577" t="str">
        <f>VLOOKUP(A577,[1]Sheet1!$A$2:$B$205,2,)</f>
        <v>Cricosphaera sp.</v>
      </c>
      <c r="C577">
        <v>8</v>
      </c>
      <c r="D577" t="s">
        <v>15</v>
      </c>
      <c r="E577">
        <v>10.53</v>
      </c>
      <c r="F577">
        <v>19.079999999999998</v>
      </c>
      <c r="G577">
        <v>0.44800000000000001</v>
      </c>
      <c r="H577">
        <f>N577*100</f>
        <v>157.20000000000002</v>
      </c>
      <c r="I577">
        <v>4752</v>
      </c>
      <c r="J577">
        <f>VLOOKUP(C577,[1]Sheet1!$C$2:$H$188,3,)</f>
        <v>1.0007047000000001E-7</v>
      </c>
      <c r="K577">
        <f>VLOOKUP(C577,[1]Sheet1!$C$2:$H$188,4,FALSE)</f>
        <v>6.9996940604637423</v>
      </c>
      <c r="L577">
        <f>VLOOKUP(C577,[1]Sheet1!$C$2:$H$188,5,FALSE)</f>
        <v>1.3342999999999999E-13</v>
      </c>
      <c r="M577">
        <f>VLOOKUP(C577,[1]Sheet1!$C$2:$H$188,6,FALSE)</f>
        <v>12.874746513975202</v>
      </c>
      <c r="N577">
        <v>1.5720000000000001</v>
      </c>
    </row>
    <row r="578" spans="1:14" x14ac:dyDescent="0.2">
      <c r="A578" t="s">
        <v>23</v>
      </c>
      <c r="B578" t="str">
        <f>VLOOKUP(A578,[1]Sheet1!$A$2:$B$205,2,)</f>
        <v>Cricosphaera sp.</v>
      </c>
      <c r="C578">
        <v>9</v>
      </c>
      <c r="D578" t="s">
        <v>12</v>
      </c>
      <c r="E578">
        <v>16.38</v>
      </c>
      <c r="F578">
        <v>30.34</v>
      </c>
      <c r="G578">
        <v>0.46</v>
      </c>
      <c r="H578">
        <f>N578*100</f>
        <v>277.09999999999997</v>
      </c>
      <c r="I578">
        <v>3549</v>
      </c>
      <c r="J578">
        <f>VLOOKUP(C578,[1]Sheet1!$C$2:$H$188,3,)</f>
        <v>1.5007047000000003E-7</v>
      </c>
      <c r="K578">
        <f>VLOOKUP(C578,[1]Sheet1!$C$2:$H$188,4,FALSE)</f>
        <v>6.8237047573087253</v>
      </c>
      <c r="L578">
        <f>VLOOKUP(C578,[1]Sheet1!$C$2:$H$188,5,FALSE)</f>
        <v>2.002E-13</v>
      </c>
      <c r="M578">
        <f>VLOOKUP(C578,[1]Sheet1!$C$2:$H$188,6,FALSE)</f>
        <v>12.6985359268567</v>
      </c>
      <c r="N578">
        <v>2.7709999999999999</v>
      </c>
    </row>
    <row r="579" spans="1:14" x14ac:dyDescent="0.2">
      <c r="A579" t="s">
        <v>23</v>
      </c>
      <c r="B579" t="str">
        <f>VLOOKUP(A579,[1]Sheet1!$A$2:$B$205,2,)</f>
        <v>Cricosphaera sp.</v>
      </c>
      <c r="C579">
        <v>9</v>
      </c>
      <c r="D579" t="s">
        <v>13</v>
      </c>
      <c r="E579">
        <v>14.96</v>
      </c>
      <c r="F579">
        <v>28.5</v>
      </c>
      <c r="G579">
        <v>0.47499999999999998</v>
      </c>
      <c r="H579">
        <f>N579*100</f>
        <v>219.1</v>
      </c>
      <c r="I579">
        <v>3728</v>
      </c>
      <c r="J579">
        <f>VLOOKUP(C579,[1]Sheet1!$C$2:$H$188,3,)</f>
        <v>1.5007047000000003E-7</v>
      </c>
      <c r="K579">
        <f>VLOOKUP(C579,[1]Sheet1!$C$2:$H$188,4,FALSE)</f>
        <v>6.8237047573087253</v>
      </c>
      <c r="L579">
        <f>VLOOKUP(C579,[1]Sheet1!$C$2:$H$188,5,FALSE)</f>
        <v>2.002E-13</v>
      </c>
      <c r="M579">
        <f>VLOOKUP(C579,[1]Sheet1!$C$2:$H$188,6,FALSE)</f>
        <v>12.6985359268567</v>
      </c>
      <c r="N579">
        <v>2.1909999999999998</v>
      </c>
    </row>
    <row r="580" spans="1:14" x14ac:dyDescent="0.2">
      <c r="A580" t="s">
        <v>23</v>
      </c>
      <c r="B580" t="str">
        <f>VLOOKUP(A580,[1]Sheet1!$A$2:$B$205,2,)</f>
        <v>Cricosphaera sp.</v>
      </c>
      <c r="C580">
        <v>9</v>
      </c>
      <c r="D580" t="s">
        <v>14</v>
      </c>
      <c r="E580">
        <v>12.29</v>
      </c>
      <c r="F580">
        <v>23.51</v>
      </c>
      <c r="G580">
        <v>0.47699999999999998</v>
      </c>
      <c r="H580">
        <f>N580*100</f>
        <v>184.3</v>
      </c>
      <c r="I580">
        <v>3843</v>
      </c>
      <c r="J580">
        <f>VLOOKUP(C580,[1]Sheet1!$C$2:$H$188,3,)</f>
        <v>1.5007047000000003E-7</v>
      </c>
      <c r="K580">
        <f>VLOOKUP(C580,[1]Sheet1!$C$2:$H$188,4,FALSE)</f>
        <v>6.8237047573087253</v>
      </c>
      <c r="L580">
        <f>VLOOKUP(C580,[1]Sheet1!$C$2:$H$188,5,FALSE)</f>
        <v>2.002E-13</v>
      </c>
      <c r="M580">
        <f>VLOOKUP(C580,[1]Sheet1!$C$2:$H$188,6,FALSE)</f>
        <v>12.6985359268567</v>
      </c>
      <c r="N580">
        <v>1.843</v>
      </c>
    </row>
    <row r="581" spans="1:14" x14ac:dyDescent="0.2">
      <c r="A581" t="s">
        <v>23</v>
      </c>
      <c r="B581" t="str">
        <f>VLOOKUP(A581,[1]Sheet1!$A$2:$B$205,2,)</f>
        <v>Cricosphaera sp.</v>
      </c>
      <c r="C581">
        <v>9</v>
      </c>
      <c r="D581" t="s">
        <v>15</v>
      </c>
      <c r="E581">
        <v>12.29</v>
      </c>
      <c r="F581">
        <v>23.98</v>
      </c>
      <c r="G581">
        <v>0.48799999999999999</v>
      </c>
      <c r="H581">
        <f>N581*100</f>
        <v>167.9</v>
      </c>
      <c r="I581">
        <v>3843</v>
      </c>
      <c r="J581">
        <f>VLOOKUP(C581,[1]Sheet1!$C$2:$H$188,3,)</f>
        <v>1.5007047000000003E-7</v>
      </c>
      <c r="K581">
        <f>VLOOKUP(C581,[1]Sheet1!$C$2:$H$188,4,FALSE)</f>
        <v>6.8237047573087253</v>
      </c>
      <c r="L581">
        <f>VLOOKUP(C581,[1]Sheet1!$C$2:$H$188,5,FALSE)</f>
        <v>2.002E-13</v>
      </c>
      <c r="M581">
        <f>VLOOKUP(C581,[1]Sheet1!$C$2:$H$188,6,FALSE)</f>
        <v>12.6985359268567</v>
      </c>
      <c r="N581">
        <v>1.679</v>
      </c>
    </row>
    <row r="582" spans="1:14" x14ac:dyDescent="0.2">
      <c r="A582" t="s">
        <v>23</v>
      </c>
      <c r="B582" t="str">
        <f>VLOOKUP(A582,[1]Sheet1!$A$2:$B$205,2,)</f>
        <v>Cricosphaera sp.</v>
      </c>
      <c r="C582">
        <v>10</v>
      </c>
      <c r="D582" t="s">
        <v>12</v>
      </c>
      <c r="E582">
        <v>9.109</v>
      </c>
      <c r="F582">
        <v>16.72</v>
      </c>
      <c r="G582">
        <v>0.45500000000000002</v>
      </c>
      <c r="H582">
        <f>N582*100</f>
        <v>283.2</v>
      </c>
      <c r="I582">
        <v>3952</v>
      </c>
      <c r="J582">
        <f>VLOOKUP(C582,[1]Sheet1!$C$2:$H$188,3,)</f>
        <v>2.0007047000000003E-7</v>
      </c>
      <c r="K582">
        <f>VLOOKUP(C582,[1]Sheet1!$C$2:$H$188,4,FALSE)</f>
        <v>6.698817007627933</v>
      </c>
      <c r="L582">
        <f>VLOOKUP(C582,[1]Sheet1!$C$2:$H$188,5,FALSE)</f>
        <v>2.6703999999999999E-13</v>
      </c>
      <c r="M582">
        <f>VLOOKUP(C582,[1]Sheet1!$C$2:$H$188,6,FALSE)</f>
        <v>12.573423680664829</v>
      </c>
      <c r="N582">
        <v>2.8319999999999999</v>
      </c>
    </row>
    <row r="583" spans="1:14" x14ac:dyDescent="0.2">
      <c r="A583" t="s">
        <v>23</v>
      </c>
      <c r="B583" t="str">
        <f>VLOOKUP(A583,[1]Sheet1!$A$2:$B$205,2,)</f>
        <v>Cricosphaera sp.</v>
      </c>
      <c r="C583">
        <v>10</v>
      </c>
      <c r="D583" t="s">
        <v>13</v>
      </c>
      <c r="E583">
        <v>8.4179999999999993</v>
      </c>
      <c r="F583">
        <v>15.77</v>
      </c>
      <c r="G583">
        <v>0.46600000000000003</v>
      </c>
      <c r="H583">
        <f>N583*100</f>
        <v>218.6</v>
      </c>
      <c r="I583">
        <v>4003</v>
      </c>
      <c r="J583">
        <f>VLOOKUP(C583,[1]Sheet1!$C$2:$H$188,3,)</f>
        <v>2.0007047000000003E-7</v>
      </c>
      <c r="K583">
        <f>VLOOKUP(C583,[1]Sheet1!$C$2:$H$188,4,FALSE)</f>
        <v>6.698817007627933</v>
      </c>
      <c r="L583">
        <f>VLOOKUP(C583,[1]Sheet1!$C$2:$H$188,5,FALSE)</f>
        <v>2.6703999999999999E-13</v>
      </c>
      <c r="M583">
        <f>VLOOKUP(C583,[1]Sheet1!$C$2:$H$188,6,FALSE)</f>
        <v>12.573423680664829</v>
      </c>
      <c r="N583">
        <v>2.1859999999999999</v>
      </c>
    </row>
    <row r="584" spans="1:14" x14ac:dyDescent="0.2">
      <c r="A584" t="s">
        <v>23</v>
      </c>
      <c r="B584" t="str">
        <f>VLOOKUP(A584,[1]Sheet1!$A$2:$B$205,2,)</f>
        <v>Cricosphaera sp.</v>
      </c>
      <c r="C584">
        <v>10</v>
      </c>
      <c r="D584" t="s">
        <v>14</v>
      </c>
      <c r="E584">
        <v>6.87</v>
      </c>
      <c r="F584">
        <v>13.03</v>
      </c>
      <c r="G584">
        <v>0.47299999999999998</v>
      </c>
      <c r="H584">
        <f>N584*100</f>
        <v>187.79999999999998</v>
      </c>
      <c r="I584">
        <v>4048</v>
      </c>
      <c r="J584">
        <f>VLOOKUP(C584,[1]Sheet1!$C$2:$H$188,3,)</f>
        <v>2.0007047000000003E-7</v>
      </c>
      <c r="K584">
        <f>VLOOKUP(C584,[1]Sheet1!$C$2:$H$188,4,FALSE)</f>
        <v>6.698817007627933</v>
      </c>
      <c r="L584">
        <f>VLOOKUP(C584,[1]Sheet1!$C$2:$H$188,5,FALSE)</f>
        <v>2.6703999999999999E-13</v>
      </c>
      <c r="M584">
        <f>VLOOKUP(C584,[1]Sheet1!$C$2:$H$188,6,FALSE)</f>
        <v>12.573423680664829</v>
      </c>
      <c r="N584">
        <v>1.8779999999999999</v>
      </c>
    </row>
    <row r="585" spans="1:14" x14ac:dyDescent="0.2">
      <c r="A585" t="s">
        <v>23</v>
      </c>
      <c r="B585" t="str">
        <f>VLOOKUP(A585,[1]Sheet1!$A$2:$B$205,2,)</f>
        <v>Cricosphaera sp.</v>
      </c>
      <c r="C585">
        <v>10</v>
      </c>
      <c r="D585" t="s">
        <v>15</v>
      </c>
      <c r="E585">
        <v>6.9459999999999997</v>
      </c>
      <c r="F585">
        <v>13.34</v>
      </c>
      <c r="G585">
        <v>0.47899999999999998</v>
      </c>
      <c r="H585">
        <f>N585*100</f>
        <v>169.1</v>
      </c>
      <c r="I585">
        <v>4208</v>
      </c>
      <c r="J585">
        <f>VLOOKUP(C585,[1]Sheet1!$C$2:$H$188,3,)</f>
        <v>2.0007047000000003E-7</v>
      </c>
      <c r="K585">
        <f>VLOOKUP(C585,[1]Sheet1!$C$2:$H$188,4,FALSE)</f>
        <v>6.698817007627933</v>
      </c>
      <c r="L585">
        <f>VLOOKUP(C585,[1]Sheet1!$C$2:$H$188,5,FALSE)</f>
        <v>2.6703999999999999E-13</v>
      </c>
      <c r="M585">
        <f>VLOOKUP(C585,[1]Sheet1!$C$2:$H$188,6,FALSE)</f>
        <v>12.573423680664829</v>
      </c>
      <c r="N585">
        <v>1.6910000000000001</v>
      </c>
    </row>
    <row r="586" spans="1:14" x14ac:dyDescent="0.2">
      <c r="A586" t="s">
        <v>23</v>
      </c>
      <c r="B586" t="str">
        <f>VLOOKUP(A586,[1]Sheet1!$A$2:$B$205,2,)</f>
        <v>Cricosphaera sp.</v>
      </c>
      <c r="C586">
        <v>11</v>
      </c>
      <c r="D586" t="s">
        <v>12</v>
      </c>
      <c r="E586">
        <v>14.39</v>
      </c>
      <c r="F586">
        <v>25.05</v>
      </c>
      <c r="G586">
        <v>0.42499999999999999</v>
      </c>
      <c r="H586">
        <f>N586*100</f>
        <v>260.70000000000005</v>
      </c>
      <c r="I586">
        <v>4534</v>
      </c>
      <c r="J586">
        <f>VLOOKUP(C586,[1]Sheet1!$C$2:$H$188,3,)</f>
        <v>3.0007047000000002E-7</v>
      </c>
      <c r="K586">
        <f>VLOOKUP(C586,[1]Sheet1!$C$2:$H$188,4,FALSE)</f>
        <v>6.5227767414864148</v>
      </c>
      <c r="L586">
        <f>VLOOKUP(C586,[1]Sheet1!$C$2:$H$188,5,FALSE)</f>
        <v>4.0092000000000002E-13</v>
      </c>
      <c r="M586">
        <f>VLOOKUP(C586,[1]Sheet1!$C$2:$H$188,6,FALSE)</f>
        <v>12.396942278314244</v>
      </c>
      <c r="N586">
        <v>2.6070000000000002</v>
      </c>
    </row>
    <row r="587" spans="1:14" x14ac:dyDescent="0.2">
      <c r="A587" t="s">
        <v>23</v>
      </c>
      <c r="B587" t="str">
        <f>VLOOKUP(A587,[1]Sheet1!$A$2:$B$205,2,)</f>
        <v>Cricosphaera sp.</v>
      </c>
      <c r="C587">
        <v>11</v>
      </c>
      <c r="D587" t="s">
        <v>13</v>
      </c>
      <c r="E587">
        <v>13.17</v>
      </c>
      <c r="F587">
        <v>23.59</v>
      </c>
      <c r="G587">
        <v>0.442</v>
      </c>
      <c r="H587">
        <f>N587*100</f>
        <v>200.3</v>
      </c>
      <c r="I587">
        <v>4611</v>
      </c>
      <c r="J587">
        <f>VLOOKUP(C587,[1]Sheet1!$C$2:$H$188,3,)</f>
        <v>3.0007047000000002E-7</v>
      </c>
      <c r="K587">
        <f>VLOOKUP(C587,[1]Sheet1!$C$2:$H$188,4,FALSE)</f>
        <v>6.5227767414864148</v>
      </c>
      <c r="L587">
        <f>VLOOKUP(C587,[1]Sheet1!$C$2:$H$188,5,FALSE)</f>
        <v>4.0092000000000002E-13</v>
      </c>
      <c r="M587">
        <f>VLOOKUP(C587,[1]Sheet1!$C$2:$H$188,6,FALSE)</f>
        <v>12.396942278314244</v>
      </c>
      <c r="N587">
        <v>2.0030000000000001</v>
      </c>
    </row>
    <row r="588" spans="1:14" x14ac:dyDescent="0.2">
      <c r="A588" t="s">
        <v>23</v>
      </c>
      <c r="B588" t="str">
        <f>VLOOKUP(A588,[1]Sheet1!$A$2:$B$205,2,)</f>
        <v>Cricosphaera sp.</v>
      </c>
      <c r="C588">
        <v>11</v>
      </c>
      <c r="D588" t="s">
        <v>14</v>
      </c>
      <c r="E588">
        <v>11.07</v>
      </c>
      <c r="F588">
        <v>19.22</v>
      </c>
      <c r="G588">
        <v>0.42399999999999999</v>
      </c>
      <c r="H588">
        <f>N588*100</f>
        <v>174.8</v>
      </c>
      <c r="I588">
        <v>4995</v>
      </c>
      <c r="J588">
        <f>VLOOKUP(C588,[1]Sheet1!$C$2:$H$188,3,)</f>
        <v>3.0007047000000002E-7</v>
      </c>
      <c r="K588">
        <f>VLOOKUP(C588,[1]Sheet1!$C$2:$H$188,4,FALSE)</f>
        <v>6.5227767414864148</v>
      </c>
      <c r="L588">
        <f>VLOOKUP(C588,[1]Sheet1!$C$2:$H$188,5,FALSE)</f>
        <v>4.0092000000000002E-13</v>
      </c>
      <c r="M588">
        <f>VLOOKUP(C588,[1]Sheet1!$C$2:$H$188,6,FALSE)</f>
        <v>12.396942278314244</v>
      </c>
      <c r="N588">
        <v>1.748</v>
      </c>
    </row>
    <row r="589" spans="1:14" x14ac:dyDescent="0.2">
      <c r="A589" t="s">
        <v>23</v>
      </c>
      <c r="B589" t="str">
        <f>VLOOKUP(A589,[1]Sheet1!$A$2:$B$205,2,)</f>
        <v>Cricosphaera sp.</v>
      </c>
      <c r="C589">
        <v>11</v>
      </c>
      <c r="D589" t="s">
        <v>15</v>
      </c>
      <c r="E589">
        <v>11.06</v>
      </c>
      <c r="F589">
        <v>19.73</v>
      </c>
      <c r="G589">
        <v>0.439</v>
      </c>
      <c r="H589">
        <f>N589*100</f>
        <v>156.69999999999999</v>
      </c>
      <c r="I589">
        <v>5008</v>
      </c>
      <c r="J589">
        <f>VLOOKUP(C589,[1]Sheet1!$C$2:$H$188,3,)</f>
        <v>3.0007047000000002E-7</v>
      </c>
      <c r="K589">
        <f>VLOOKUP(C589,[1]Sheet1!$C$2:$H$188,4,FALSE)</f>
        <v>6.5227767414864148</v>
      </c>
      <c r="L589">
        <f>VLOOKUP(C589,[1]Sheet1!$C$2:$H$188,5,FALSE)</f>
        <v>4.0092000000000002E-13</v>
      </c>
      <c r="M589">
        <f>VLOOKUP(C589,[1]Sheet1!$C$2:$H$188,6,FALSE)</f>
        <v>12.396942278314244</v>
      </c>
      <c r="N589">
        <v>1.5669999999999999</v>
      </c>
    </row>
    <row r="590" spans="1:14" x14ac:dyDescent="0.2">
      <c r="A590" t="s">
        <v>23</v>
      </c>
      <c r="B590" t="str">
        <f>VLOOKUP(A590,[1]Sheet1!$A$2:$B$205,2,)</f>
        <v>Cricosphaera sp.</v>
      </c>
      <c r="C590">
        <v>12</v>
      </c>
      <c r="D590" t="s">
        <v>12</v>
      </c>
      <c r="E590">
        <v>7.2670000000000003</v>
      </c>
      <c r="F590">
        <v>13.29</v>
      </c>
      <c r="G590">
        <v>0.45300000000000001</v>
      </c>
      <c r="H590">
        <f>N590*100</f>
        <v>276.39999999999998</v>
      </c>
      <c r="I590">
        <v>3952</v>
      </c>
      <c r="J590">
        <f>VLOOKUP(C590,[1]Sheet1!$C$2:$H$188,3,)</f>
        <v>4.0007047000000002E-7</v>
      </c>
      <c r="K590">
        <f>VLOOKUP(C590,[1]Sheet1!$C$2:$H$188,4,FALSE)</f>
        <v>6.3978635035806324</v>
      </c>
      <c r="L590">
        <f>VLOOKUP(C590,[1]Sheet1!$C$2:$H$188,5,FALSE)</f>
        <v>5.3507999999999998E-13</v>
      </c>
      <c r="M590">
        <f>VLOOKUP(C590,[1]Sheet1!$C$2:$H$188,6,FALSE)</f>
        <v>12.271581281602767</v>
      </c>
      <c r="N590">
        <v>2.7639999999999998</v>
      </c>
    </row>
    <row r="591" spans="1:14" x14ac:dyDescent="0.2">
      <c r="A591" t="s">
        <v>23</v>
      </c>
      <c r="B591" t="str">
        <f>VLOOKUP(A591,[1]Sheet1!$A$2:$B$205,2,)</f>
        <v>Cricosphaera sp.</v>
      </c>
      <c r="C591">
        <v>12</v>
      </c>
      <c r="D591" t="s">
        <v>13</v>
      </c>
      <c r="E591">
        <v>6.7889999999999997</v>
      </c>
      <c r="F591">
        <v>12.37</v>
      </c>
      <c r="G591">
        <v>0.45100000000000001</v>
      </c>
      <c r="H591">
        <f>N591*100</f>
        <v>220.5</v>
      </c>
      <c r="I591">
        <v>3952</v>
      </c>
      <c r="J591">
        <f>VLOOKUP(C591,[1]Sheet1!$C$2:$H$188,3,)</f>
        <v>4.0007047000000002E-7</v>
      </c>
      <c r="K591">
        <f>VLOOKUP(C591,[1]Sheet1!$C$2:$H$188,4,FALSE)</f>
        <v>6.3978635035806324</v>
      </c>
      <c r="L591">
        <f>VLOOKUP(C591,[1]Sheet1!$C$2:$H$188,5,FALSE)</f>
        <v>5.3507999999999998E-13</v>
      </c>
      <c r="M591">
        <f>VLOOKUP(C591,[1]Sheet1!$C$2:$H$188,6,FALSE)</f>
        <v>12.271581281602767</v>
      </c>
      <c r="N591">
        <v>2.2050000000000001</v>
      </c>
    </row>
    <row r="592" spans="1:14" x14ac:dyDescent="0.2">
      <c r="A592" t="s">
        <v>23</v>
      </c>
      <c r="B592" t="str">
        <f>VLOOKUP(A592,[1]Sheet1!$A$2:$B$205,2,)</f>
        <v>Cricosphaera sp.</v>
      </c>
      <c r="C592">
        <v>12</v>
      </c>
      <c r="D592" t="s">
        <v>14</v>
      </c>
      <c r="E592">
        <v>5.665</v>
      </c>
      <c r="F592">
        <v>10.36</v>
      </c>
      <c r="G592">
        <v>0.45300000000000001</v>
      </c>
      <c r="H592">
        <f>N592*100</f>
        <v>179.4</v>
      </c>
      <c r="I592">
        <v>4208</v>
      </c>
      <c r="J592">
        <f>VLOOKUP(C592,[1]Sheet1!$C$2:$H$188,3,)</f>
        <v>4.0007047000000002E-7</v>
      </c>
      <c r="K592">
        <f>VLOOKUP(C592,[1]Sheet1!$C$2:$H$188,4,FALSE)</f>
        <v>6.3978635035806324</v>
      </c>
      <c r="L592">
        <f>VLOOKUP(C592,[1]Sheet1!$C$2:$H$188,5,FALSE)</f>
        <v>5.3507999999999998E-13</v>
      </c>
      <c r="M592">
        <f>VLOOKUP(C592,[1]Sheet1!$C$2:$H$188,6,FALSE)</f>
        <v>12.271581281602767</v>
      </c>
      <c r="N592">
        <v>1.794</v>
      </c>
    </row>
    <row r="593" spans="1:14" x14ac:dyDescent="0.2">
      <c r="A593" t="s">
        <v>23</v>
      </c>
      <c r="B593" t="str">
        <f>VLOOKUP(A593,[1]Sheet1!$A$2:$B$205,2,)</f>
        <v>Cricosphaera sp.</v>
      </c>
      <c r="C593">
        <v>12</v>
      </c>
      <c r="D593" t="s">
        <v>15</v>
      </c>
      <c r="E593">
        <v>5.7439999999999998</v>
      </c>
      <c r="F593">
        <v>10.59</v>
      </c>
      <c r="G593">
        <v>0.45800000000000002</v>
      </c>
      <c r="H593">
        <f>N593*100</f>
        <v>162.30000000000001</v>
      </c>
      <c r="I593">
        <v>4336</v>
      </c>
      <c r="J593">
        <f>VLOOKUP(C593,[1]Sheet1!$C$2:$H$188,3,)</f>
        <v>4.0007047000000002E-7</v>
      </c>
      <c r="K593">
        <f>VLOOKUP(C593,[1]Sheet1!$C$2:$H$188,4,FALSE)</f>
        <v>6.3978635035806324</v>
      </c>
      <c r="L593">
        <f>VLOOKUP(C593,[1]Sheet1!$C$2:$H$188,5,FALSE)</f>
        <v>5.3507999999999998E-13</v>
      </c>
      <c r="M593">
        <f>VLOOKUP(C593,[1]Sheet1!$C$2:$H$188,6,FALSE)</f>
        <v>12.271581281602767</v>
      </c>
      <c r="N593">
        <v>1.623</v>
      </c>
    </row>
    <row r="594" spans="1:14" x14ac:dyDescent="0.2">
      <c r="A594" t="s">
        <v>23</v>
      </c>
      <c r="B594" t="str">
        <f>VLOOKUP(A594,[1]Sheet1!$A$2:$B$205,2,)</f>
        <v>Cricosphaera sp.</v>
      </c>
      <c r="C594">
        <v>13</v>
      </c>
      <c r="D594" t="s">
        <v>12</v>
      </c>
      <c r="E594">
        <v>8.0790000000000006</v>
      </c>
      <c r="F594">
        <v>15.51</v>
      </c>
      <c r="G594">
        <v>0.47899999999999998</v>
      </c>
      <c r="H594">
        <f>N594*100</f>
        <v>283.89999999999998</v>
      </c>
      <c r="I594">
        <v>3843</v>
      </c>
      <c r="J594">
        <f>VLOOKUP(C594,[1]Sheet1!$C$2:$H$188,3,)</f>
        <v>5.0007047000000012E-7</v>
      </c>
      <c r="K594">
        <f>VLOOKUP(C594,[1]Sheet1!$C$2:$H$188,4,FALSE)</f>
        <v>6.3009687905127274</v>
      </c>
      <c r="L594">
        <f>VLOOKUP(C594,[1]Sheet1!$C$2:$H$188,5,FALSE)</f>
        <v>6.6951000000000004E-13</v>
      </c>
      <c r="M594">
        <f>VLOOKUP(C594,[1]Sheet1!$C$2:$H$188,6,FALSE)</f>
        <v>12.174242931852293</v>
      </c>
      <c r="N594">
        <v>2.839</v>
      </c>
    </row>
    <row r="595" spans="1:14" x14ac:dyDescent="0.2">
      <c r="A595" t="s">
        <v>23</v>
      </c>
      <c r="B595" t="str">
        <f>VLOOKUP(A595,[1]Sheet1!$A$2:$B$205,2,)</f>
        <v>Cricosphaera sp.</v>
      </c>
      <c r="C595">
        <v>13</v>
      </c>
      <c r="D595" t="s">
        <v>13</v>
      </c>
      <c r="E595">
        <v>7.5460000000000003</v>
      </c>
      <c r="F595">
        <v>14.83</v>
      </c>
      <c r="G595">
        <v>0.49099999999999999</v>
      </c>
      <c r="H595">
        <f>N595*100</f>
        <v>220.4</v>
      </c>
      <c r="I595">
        <v>3952</v>
      </c>
      <c r="J595">
        <f>VLOOKUP(C595,[1]Sheet1!$C$2:$H$188,3,)</f>
        <v>5.0007047000000012E-7</v>
      </c>
      <c r="K595">
        <f>VLOOKUP(C595,[1]Sheet1!$C$2:$H$188,4,FALSE)</f>
        <v>6.3009687905127274</v>
      </c>
      <c r="L595">
        <f>VLOOKUP(C595,[1]Sheet1!$C$2:$H$188,5,FALSE)</f>
        <v>6.6951000000000004E-13</v>
      </c>
      <c r="M595">
        <f>VLOOKUP(C595,[1]Sheet1!$C$2:$H$188,6,FALSE)</f>
        <v>12.174242931852293</v>
      </c>
      <c r="N595">
        <v>2.2040000000000002</v>
      </c>
    </row>
    <row r="596" spans="1:14" x14ac:dyDescent="0.2">
      <c r="A596" t="s">
        <v>23</v>
      </c>
      <c r="B596" t="str">
        <f>VLOOKUP(A596,[1]Sheet1!$A$2:$B$205,2,)</f>
        <v>Cricosphaera sp.</v>
      </c>
      <c r="C596">
        <v>13</v>
      </c>
      <c r="D596" t="s">
        <v>14</v>
      </c>
      <c r="E596">
        <v>6.3330000000000002</v>
      </c>
      <c r="F596">
        <v>12.35</v>
      </c>
      <c r="G596">
        <v>0.48699999999999999</v>
      </c>
      <c r="H596">
        <f>N596*100</f>
        <v>185.9</v>
      </c>
      <c r="I596">
        <v>4208</v>
      </c>
      <c r="J596">
        <f>VLOOKUP(C596,[1]Sheet1!$C$2:$H$188,3,)</f>
        <v>5.0007047000000012E-7</v>
      </c>
      <c r="K596">
        <f>VLOOKUP(C596,[1]Sheet1!$C$2:$H$188,4,FALSE)</f>
        <v>6.3009687905127274</v>
      </c>
      <c r="L596">
        <f>VLOOKUP(C596,[1]Sheet1!$C$2:$H$188,5,FALSE)</f>
        <v>6.6951000000000004E-13</v>
      </c>
      <c r="M596">
        <f>VLOOKUP(C596,[1]Sheet1!$C$2:$H$188,6,FALSE)</f>
        <v>12.174242931852293</v>
      </c>
      <c r="N596">
        <v>1.859</v>
      </c>
    </row>
    <row r="597" spans="1:14" x14ac:dyDescent="0.2">
      <c r="A597" t="s">
        <v>23</v>
      </c>
      <c r="B597" t="str">
        <f>VLOOKUP(A597,[1]Sheet1!$A$2:$B$205,2,)</f>
        <v>Cricosphaera sp.</v>
      </c>
      <c r="C597">
        <v>13</v>
      </c>
      <c r="D597" t="s">
        <v>15</v>
      </c>
      <c r="E597">
        <v>6.43</v>
      </c>
      <c r="F597">
        <v>12.67</v>
      </c>
      <c r="G597">
        <v>0.49199999999999999</v>
      </c>
      <c r="H597">
        <f>N597*100</f>
        <v>170.70000000000002</v>
      </c>
      <c r="I597">
        <v>4349</v>
      </c>
      <c r="J597">
        <f>VLOOKUP(C597,[1]Sheet1!$C$2:$H$188,3,)</f>
        <v>5.0007047000000012E-7</v>
      </c>
      <c r="K597">
        <f>VLOOKUP(C597,[1]Sheet1!$C$2:$H$188,4,FALSE)</f>
        <v>6.3009687905127274</v>
      </c>
      <c r="L597">
        <f>VLOOKUP(C597,[1]Sheet1!$C$2:$H$188,5,FALSE)</f>
        <v>6.6951000000000004E-13</v>
      </c>
      <c r="M597">
        <f>VLOOKUP(C597,[1]Sheet1!$C$2:$H$188,6,FALSE)</f>
        <v>12.174242931852293</v>
      </c>
      <c r="N597">
        <v>1.7070000000000001</v>
      </c>
    </row>
    <row r="598" spans="1:14" x14ac:dyDescent="0.2">
      <c r="A598" t="s">
        <v>23</v>
      </c>
      <c r="B598" t="str">
        <f>VLOOKUP(A598,[1]Sheet1!$A$2:$B$205,2,)</f>
        <v>Cricosphaera sp.</v>
      </c>
      <c r="C598">
        <v>14</v>
      </c>
      <c r="D598" t="s">
        <v>12</v>
      </c>
      <c r="E598">
        <v>8.5670000000000002</v>
      </c>
      <c r="F598">
        <v>15.12</v>
      </c>
      <c r="G598">
        <v>0.433</v>
      </c>
      <c r="H598">
        <f>N598*100</f>
        <v>294.20000000000005</v>
      </c>
      <c r="I598">
        <v>4349</v>
      </c>
      <c r="J598">
        <f>VLOOKUP(C598,[1]Sheet1!$C$2:$H$188,3,)</f>
        <v>7.0007047000000011E-7</v>
      </c>
      <c r="K598">
        <f>VLOOKUP(C598,[1]Sheet1!$C$2:$H$188,4,FALSE)</f>
        <v>6.1548582411404116</v>
      </c>
      <c r="L598">
        <f>VLOOKUP(C598,[1]Sheet1!$C$2:$H$188,5,FALSE)</f>
        <v>9.3920000000000008E-13</v>
      </c>
      <c r="M598">
        <f>VLOOKUP(C598,[1]Sheet1!$C$2:$H$188,6,FALSE)</f>
        <v>12.027241916096461</v>
      </c>
      <c r="N598">
        <v>2.9420000000000002</v>
      </c>
    </row>
    <row r="599" spans="1:14" x14ac:dyDescent="0.2">
      <c r="A599" t="s">
        <v>23</v>
      </c>
      <c r="B599" t="str">
        <f>VLOOKUP(A599,[1]Sheet1!$A$2:$B$205,2,)</f>
        <v>Cricosphaera sp.</v>
      </c>
      <c r="C599">
        <v>14</v>
      </c>
      <c r="D599" t="s">
        <v>13</v>
      </c>
      <c r="E599">
        <v>7.9870000000000001</v>
      </c>
      <c r="F599">
        <v>14.09</v>
      </c>
      <c r="G599">
        <v>0.433</v>
      </c>
      <c r="H599">
        <f>N599*100</f>
        <v>234.7</v>
      </c>
      <c r="I599">
        <v>4611</v>
      </c>
      <c r="J599">
        <f>VLOOKUP(C599,[1]Sheet1!$C$2:$H$188,3,)</f>
        <v>7.0007047000000011E-7</v>
      </c>
      <c r="K599">
        <f>VLOOKUP(C599,[1]Sheet1!$C$2:$H$188,4,FALSE)</f>
        <v>6.1548582411404116</v>
      </c>
      <c r="L599">
        <f>VLOOKUP(C599,[1]Sheet1!$C$2:$H$188,5,FALSE)</f>
        <v>9.3920000000000008E-13</v>
      </c>
      <c r="M599">
        <f>VLOOKUP(C599,[1]Sheet1!$C$2:$H$188,6,FALSE)</f>
        <v>12.027241916096461</v>
      </c>
      <c r="N599">
        <v>2.347</v>
      </c>
    </row>
    <row r="600" spans="1:14" x14ac:dyDescent="0.2">
      <c r="A600" t="s">
        <v>23</v>
      </c>
      <c r="B600" t="str">
        <f>VLOOKUP(A600,[1]Sheet1!$A$2:$B$205,2,)</f>
        <v>Cricosphaera sp.</v>
      </c>
      <c r="C600">
        <v>14</v>
      </c>
      <c r="D600" t="s">
        <v>14</v>
      </c>
      <c r="E600">
        <v>6.6210000000000004</v>
      </c>
      <c r="F600">
        <v>11.66</v>
      </c>
      <c r="G600">
        <v>0.432</v>
      </c>
      <c r="H600">
        <f>N600*100</f>
        <v>198.4</v>
      </c>
      <c r="I600">
        <v>4637</v>
      </c>
      <c r="J600">
        <f>VLOOKUP(C600,[1]Sheet1!$C$2:$H$188,3,)</f>
        <v>7.0007047000000011E-7</v>
      </c>
      <c r="K600">
        <f>VLOOKUP(C600,[1]Sheet1!$C$2:$H$188,4,FALSE)</f>
        <v>6.1548582411404116</v>
      </c>
      <c r="L600">
        <f>VLOOKUP(C600,[1]Sheet1!$C$2:$H$188,5,FALSE)</f>
        <v>9.3920000000000008E-13</v>
      </c>
      <c r="M600">
        <f>VLOOKUP(C600,[1]Sheet1!$C$2:$H$188,6,FALSE)</f>
        <v>12.027241916096461</v>
      </c>
      <c r="N600">
        <v>1.984</v>
      </c>
    </row>
    <row r="601" spans="1:14" x14ac:dyDescent="0.2">
      <c r="A601" t="s">
        <v>23</v>
      </c>
      <c r="B601" t="str">
        <f>VLOOKUP(A601,[1]Sheet1!$A$2:$B$205,2,)</f>
        <v>Cricosphaera sp.</v>
      </c>
      <c r="C601">
        <v>14</v>
      </c>
      <c r="D601" t="s">
        <v>15</v>
      </c>
      <c r="E601">
        <v>6.6150000000000002</v>
      </c>
      <c r="F601">
        <v>11.96</v>
      </c>
      <c r="G601">
        <v>0.44700000000000001</v>
      </c>
      <c r="H601">
        <f>N601*100</f>
        <v>175.7</v>
      </c>
      <c r="I601">
        <v>4816</v>
      </c>
      <c r="J601">
        <f>VLOOKUP(C601,[1]Sheet1!$C$2:$H$188,3,)</f>
        <v>7.0007047000000011E-7</v>
      </c>
      <c r="K601">
        <f>VLOOKUP(C601,[1]Sheet1!$C$2:$H$188,4,FALSE)</f>
        <v>6.1548582411404116</v>
      </c>
      <c r="L601">
        <f>VLOOKUP(C601,[1]Sheet1!$C$2:$H$188,5,FALSE)</f>
        <v>9.3920000000000008E-13</v>
      </c>
      <c r="M601">
        <f>VLOOKUP(C601,[1]Sheet1!$C$2:$H$188,6,FALSE)</f>
        <v>12.027241916096461</v>
      </c>
      <c r="N601">
        <v>1.7569999999999999</v>
      </c>
    </row>
    <row r="602" spans="1:14" x14ac:dyDescent="0.2">
      <c r="A602" t="s">
        <v>23</v>
      </c>
      <c r="B602" t="str">
        <f>VLOOKUP(A602,[1]Sheet1!$A$2:$B$205,2,)</f>
        <v>Cricosphaera sp.</v>
      </c>
      <c r="C602">
        <v>15</v>
      </c>
      <c r="D602" t="s">
        <v>12</v>
      </c>
      <c r="E602">
        <v>17.82</v>
      </c>
      <c r="F602">
        <v>31.28</v>
      </c>
      <c r="G602">
        <v>0.43</v>
      </c>
      <c r="H602">
        <f>N602*100</f>
        <v>261.90000000000003</v>
      </c>
      <c r="I602">
        <v>4272</v>
      </c>
      <c r="J602">
        <f>VLOOKUP(C602,[1]Sheet1!$C$2:$H$188,3,)</f>
        <v>1.0000704700000002E-6</v>
      </c>
      <c r="K602">
        <f>VLOOKUP(C602,[1]Sheet1!$C$2:$H$188,4,FALSE)</f>
        <v>5.9999693963461675</v>
      </c>
      <c r="L602">
        <f>VLOOKUP(C602,[1]Sheet1!$C$2:$H$188,5,FALSE)</f>
        <v>1.3458E-12</v>
      </c>
      <c r="M602">
        <f>VLOOKUP(C602,[1]Sheet1!$C$2:$H$188,6,FALSE)</f>
        <v>11.871019476033389</v>
      </c>
      <c r="N602">
        <v>2.6190000000000002</v>
      </c>
    </row>
    <row r="603" spans="1:14" x14ac:dyDescent="0.2">
      <c r="A603" t="s">
        <v>23</v>
      </c>
      <c r="B603" t="str">
        <f>VLOOKUP(A603,[1]Sheet1!$A$2:$B$205,2,)</f>
        <v>Cricosphaera sp.</v>
      </c>
      <c r="C603">
        <v>15</v>
      </c>
      <c r="D603" t="s">
        <v>13</v>
      </c>
      <c r="E603">
        <v>16.54</v>
      </c>
      <c r="F603">
        <v>29.15</v>
      </c>
      <c r="G603">
        <v>0.433</v>
      </c>
      <c r="H603">
        <f>N603*100</f>
        <v>206.6</v>
      </c>
      <c r="I603">
        <v>4355</v>
      </c>
      <c r="J603">
        <f>VLOOKUP(C603,[1]Sheet1!$C$2:$H$188,3,)</f>
        <v>1.0000704700000002E-6</v>
      </c>
      <c r="K603">
        <f>VLOOKUP(C603,[1]Sheet1!$C$2:$H$188,4,FALSE)</f>
        <v>5.9999693963461675</v>
      </c>
      <c r="L603">
        <f>VLOOKUP(C603,[1]Sheet1!$C$2:$H$188,5,FALSE)</f>
        <v>1.3458E-12</v>
      </c>
      <c r="M603">
        <f>VLOOKUP(C603,[1]Sheet1!$C$2:$H$188,6,FALSE)</f>
        <v>11.871019476033389</v>
      </c>
      <c r="N603">
        <v>2.0659999999999998</v>
      </c>
    </row>
    <row r="604" spans="1:14" x14ac:dyDescent="0.2">
      <c r="A604" t="s">
        <v>23</v>
      </c>
      <c r="B604" t="str">
        <f>VLOOKUP(A604,[1]Sheet1!$A$2:$B$205,2,)</f>
        <v>Cricosphaera sp.</v>
      </c>
      <c r="C604">
        <v>15</v>
      </c>
      <c r="D604" t="s">
        <v>14</v>
      </c>
      <c r="E604">
        <v>13.48</v>
      </c>
      <c r="F604">
        <v>23.93</v>
      </c>
      <c r="G604">
        <v>0.437</v>
      </c>
      <c r="H604">
        <f>N604*100</f>
        <v>179</v>
      </c>
      <c r="I604">
        <v>4573</v>
      </c>
      <c r="J604">
        <f>VLOOKUP(C604,[1]Sheet1!$C$2:$H$188,3,)</f>
        <v>1.0000704700000002E-6</v>
      </c>
      <c r="K604">
        <f>VLOOKUP(C604,[1]Sheet1!$C$2:$H$188,4,FALSE)</f>
        <v>5.9999693963461675</v>
      </c>
      <c r="L604">
        <f>VLOOKUP(C604,[1]Sheet1!$C$2:$H$188,5,FALSE)</f>
        <v>1.3458E-12</v>
      </c>
      <c r="M604">
        <f>VLOOKUP(C604,[1]Sheet1!$C$2:$H$188,6,FALSE)</f>
        <v>11.871019476033389</v>
      </c>
      <c r="N604">
        <v>1.79</v>
      </c>
    </row>
    <row r="605" spans="1:14" x14ac:dyDescent="0.2">
      <c r="A605" t="s">
        <v>23</v>
      </c>
      <c r="B605" t="str">
        <f>VLOOKUP(A605,[1]Sheet1!$A$2:$B$205,2,)</f>
        <v>Cricosphaera sp.</v>
      </c>
      <c r="C605">
        <v>15</v>
      </c>
      <c r="D605" t="s">
        <v>15</v>
      </c>
      <c r="E605">
        <v>13.55</v>
      </c>
      <c r="F605">
        <v>24.62</v>
      </c>
      <c r="G605">
        <v>0.45</v>
      </c>
      <c r="H605">
        <f>N605*100</f>
        <v>156.80000000000001</v>
      </c>
      <c r="I605">
        <v>4739</v>
      </c>
      <c r="J605">
        <f>VLOOKUP(C605,[1]Sheet1!$C$2:$H$188,3,)</f>
        <v>1.0000704700000002E-6</v>
      </c>
      <c r="K605">
        <f>VLOOKUP(C605,[1]Sheet1!$C$2:$H$188,4,FALSE)</f>
        <v>5.9999693963461675</v>
      </c>
      <c r="L605">
        <f>VLOOKUP(C605,[1]Sheet1!$C$2:$H$188,5,FALSE)</f>
        <v>1.3458E-12</v>
      </c>
      <c r="M605">
        <f>VLOOKUP(C605,[1]Sheet1!$C$2:$H$188,6,FALSE)</f>
        <v>11.871019476033389</v>
      </c>
      <c r="N605">
        <v>1.5680000000000001</v>
      </c>
    </row>
    <row r="606" spans="1:14" x14ac:dyDescent="0.2">
      <c r="A606" t="s">
        <v>23</v>
      </c>
      <c r="B606" t="str">
        <f>VLOOKUP(A606,[1]Sheet1!$A$2:$B$205,2,)</f>
        <v>Cricosphaera sp.</v>
      </c>
      <c r="C606">
        <v>16</v>
      </c>
      <c r="D606" t="s">
        <v>8</v>
      </c>
      <c r="E606">
        <v>11.48</v>
      </c>
      <c r="F606">
        <v>22.06</v>
      </c>
      <c r="G606">
        <v>0.48</v>
      </c>
      <c r="H606">
        <f>N606*100</f>
        <v>266.2</v>
      </c>
      <c r="I606">
        <v>3600</v>
      </c>
      <c r="J606">
        <f>VLOOKUP(C606,[1]Sheet1!$C$2:$H$188,3,)</f>
        <v>1.0000070470000001E-5</v>
      </c>
      <c r="K606">
        <f>VLOOKUP(C606,[1]Sheet1!$C$2:$H$188,4,FALSE)</f>
        <v>4.9999969395375699</v>
      </c>
      <c r="L606">
        <f>VLOOKUP(C606,[1]Sheet1!$C$2:$H$188,5,FALSE)</f>
        <v>1.4832E-11</v>
      </c>
      <c r="M606">
        <f>VLOOKUP(C606,[1]Sheet1!$C$2:$H$188,6,FALSE)</f>
        <v>10.828800283199579</v>
      </c>
      <c r="N606">
        <v>2.6619999999999999</v>
      </c>
    </row>
    <row r="607" spans="1:14" x14ac:dyDescent="0.2">
      <c r="A607" t="s">
        <v>23</v>
      </c>
      <c r="B607" t="str">
        <f>VLOOKUP(A607,[1]Sheet1!$A$2:$B$205,2,)</f>
        <v>Cricosphaera sp.</v>
      </c>
      <c r="C607">
        <v>16</v>
      </c>
      <c r="D607" t="s">
        <v>9</v>
      </c>
      <c r="E607">
        <v>10.38</v>
      </c>
      <c r="F607">
        <v>21.09</v>
      </c>
      <c r="G607">
        <v>0.50800000000000001</v>
      </c>
      <c r="H607">
        <f>N607*100</f>
        <v>205.9</v>
      </c>
      <c r="I607">
        <v>3600</v>
      </c>
      <c r="J607">
        <f>VLOOKUP(C607,[1]Sheet1!$C$2:$H$188,3,)</f>
        <v>1.0000070470000001E-5</v>
      </c>
      <c r="K607">
        <f>VLOOKUP(C607,[1]Sheet1!$C$2:$H$188,4,FALSE)</f>
        <v>4.9999969395375699</v>
      </c>
      <c r="L607">
        <f>VLOOKUP(C607,[1]Sheet1!$C$2:$H$188,5,FALSE)</f>
        <v>1.4832E-11</v>
      </c>
      <c r="M607">
        <f>VLOOKUP(C607,[1]Sheet1!$C$2:$H$188,6,FALSE)</f>
        <v>10.828800283199579</v>
      </c>
      <c r="N607">
        <v>2.0590000000000002</v>
      </c>
    </row>
    <row r="608" spans="1:14" x14ac:dyDescent="0.2">
      <c r="A608" t="s">
        <v>23</v>
      </c>
      <c r="B608" t="str">
        <f>VLOOKUP(A608,[1]Sheet1!$A$2:$B$205,2,)</f>
        <v>Cricosphaera sp.</v>
      </c>
      <c r="C608">
        <v>16</v>
      </c>
      <c r="D608" t="s">
        <v>10</v>
      </c>
      <c r="E608">
        <v>8.6059999999999999</v>
      </c>
      <c r="F608">
        <v>17.53</v>
      </c>
      <c r="G608">
        <v>0.50900000000000001</v>
      </c>
      <c r="H608">
        <f>N608*100</f>
        <v>170.5</v>
      </c>
      <c r="I608">
        <v>3651</v>
      </c>
      <c r="J608">
        <f>VLOOKUP(C608,[1]Sheet1!$C$2:$H$188,3,)</f>
        <v>1.0000070470000001E-5</v>
      </c>
      <c r="K608">
        <f>VLOOKUP(C608,[1]Sheet1!$C$2:$H$188,4,FALSE)</f>
        <v>4.9999969395375699</v>
      </c>
      <c r="L608">
        <f>VLOOKUP(C608,[1]Sheet1!$C$2:$H$188,5,FALSE)</f>
        <v>1.4832E-11</v>
      </c>
      <c r="M608">
        <f>VLOOKUP(C608,[1]Sheet1!$C$2:$H$188,6,FALSE)</f>
        <v>10.828800283199579</v>
      </c>
      <c r="N608">
        <v>1.7050000000000001</v>
      </c>
    </row>
    <row r="609" spans="1:14" x14ac:dyDescent="0.2">
      <c r="A609" t="s">
        <v>23</v>
      </c>
      <c r="B609" t="str">
        <f>VLOOKUP(A609,[1]Sheet1!$A$2:$B$205,2,)</f>
        <v>Cricosphaera sp.</v>
      </c>
      <c r="C609">
        <v>16</v>
      </c>
      <c r="D609" t="s">
        <v>11</v>
      </c>
      <c r="E609">
        <v>8.7569999999999997</v>
      </c>
      <c r="F609">
        <v>17.86</v>
      </c>
      <c r="G609">
        <v>0.51</v>
      </c>
      <c r="H609">
        <f>N609*100</f>
        <v>156.80000000000001</v>
      </c>
      <c r="I609">
        <v>3779</v>
      </c>
      <c r="J609">
        <f>VLOOKUP(C609,[1]Sheet1!$C$2:$H$188,3,)</f>
        <v>1.0000070470000001E-5</v>
      </c>
      <c r="K609">
        <f>VLOOKUP(C609,[1]Sheet1!$C$2:$H$188,4,FALSE)</f>
        <v>4.9999969395375699</v>
      </c>
      <c r="L609">
        <f>VLOOKUP(C609,[1]Sheet1!$C$2:$H$188,5,FALSE)</f>
        <v>1.4832E-11</v>
      </c>
      <c r="M609">
        <f>VLOOKUP(C609,[1]Sheet1!$C$2:$H$188,6,FALSE)</f>
        <v>10.828800283199579</v>
      </c>
      <c r="N609">
        <v>1.5680000000000001</v>
      </c>
    </row>
    <row r="610" spans="1:14" x14ac:dyDescent="0.2">
      <c r="A610" t="s">
        <v>23</v>
      </c>
      <c r="B610" t="str">
        <f>VLOOKUP(A610,[1]Sheet1!$A$2:$B$205,2,)</f>
        <v>Cricosphaera sp.</v>
      </c>
      <c r="C610">
        <v>17</v>
      </c>
      <c r="D610" t="s">
        <v>8</v>
      </c>
      <c r="E610">
        <v>10.82</v>
      </c>
      <c r="F610">
        <v>19.88</v>
      </c>
      <c r="G610">
        <v>0.45600000000000002</v>
      </c>
      <c r="H610">
        <f>N610*100</f>
        <v>241.4</v>
      </c>
      <c r="I610">
        <v>4150</v>
      </c>
      <c r="J610">
        <f>VLOOKUP(C610,[1]Sheet1!$C$2:$H$188,3,)</f>
        <v>5.0000070470000002E-5</v>
      </c>
      <c r="K610">
        <f>VLOOKUP(C610,[1]Sheet1!$C$2:$H$188,4,FALSE)</f>
        <v>4.3010293835697695</v>
      </c>
      <c r="L610">
        <f>VLOOKUP(C610,[1]Sheet1!$C$2:$H$188,5,FALSE)</f>
        <v>1.3528E-10</v>
      </c>
      <c r="M610">
        <f>VLOOKUP(C610,[1]Sheet1!$C$2:$H$188,6,FALSE)</f>
        <v>9.8687664054103141</v>
      </c>
      <c r="N610">
        <v>2.4140000000000001</v>
      </c>
    </row>
    <row r="611" spans="1:14" x14ac:dyDescent="0.2">
      <c r="A611" t="s">
        <v>23</v>
      </c>
      <c r="B611" t="str">
        <f>VLOOKUP(A611,[1]Sheet1!$A$2:$B$205,2,)</f>
        <v>Cricosphaera sp.</v>
      </c>
      <c r="C611">
        <v>17</v>
      </c>
      <c r="D611" t="s">
        <v>9</v>
      </c>
      <c r="E611">
        <v>10.119999999999999</v>
      </c>
      <c r="F611">
        <v>18.690000000000001</v>
      </c>
      <c r="G611">
        <v>0.45900000000000002</v>
      </c>
      <c r="H611">
        <f>N611*100</f>
        <v>192.2</v>
      </c>
      <c r="I611">
        <v>4291</v>
      </c>
      <c r="J611">
        <f>VLOOKUP(C611,[1]Sheet1!$C$2:$H$188,3,)</f>
        <v>5.0000070470000002E-5</v>
      </c>
      <c r="K611">
        <f>VLOOKUP(C611,[1]Sheet1!$C$2:$H$188,4,FALSE)</f>
        <v>4.3010293835697695</v>
      </c>
      <c r="L611">
        <f>VLOOKUP(C611,[1]Sheet1!$C$2:$H$188,5,FALSE)</f>
        <v>1.3528E-10</v>
      </c>
      <c r="M611">
        <f>VLOOKUP(C611,[1]Sheet1!$C$2:$H$188,6,FALSE)</f>
        <v>9.8687664054103141</v>
      </c>
      <c r="N611">
        <v>1.9219999999999999</v>
      </c>
    </row>
    <row r="612" spans="1:14" x14ac:dyDescent="0.2">
      <c r="A612" t="s">
        <v>23</v>
      </c>
      <c r="B612" t="str">
        <f>VLOOKUP(A612,[1]Sheet1!$A$2:$B$205,2,)</f>
        <v>Cricosphaera sp.</v>
      </c>
      <c r="C612">
        <v>17</v>
      </c>
      <c r="D612" t="s">
        <v>10</v>
      </c>
      <c r="E612">
        <v>8.2230000000000008</v>
      </c>
      <c r="F612">
        <v>15.7</v>
      </c>
      <c r="G612">
        <v>0.47599999999999998</v>
      </c>
      <c r="H612">
        <f>N612*100</f>
        <v>156.9</v>
      </c>
      <c r="I612">
        <v>4221</v>
      </c>
      <c r="J612">
        <f>VLOOKUP(C612,[1]Sheet1!$C$2:$H$188,3,)</f>
        <v>5.0000070470000002E-5</v>
      </c>
      <c r="K612">
        <f>VLOOKUP(C612,[1]Sheet1!$C$2:$H$188,4,FALSE)</f>
        <v>4.3010293835697695</v>
      </c>
      <c r="L612">
        <f>VLOOKUP(C612,[1]Sheet1!$C$2:$H$188,5,FALSE)</f>
        <v>1.3528E-10</v>
      </c>
      <c r="M612">
        <f>VLOOKUP(C612,[1]Sheet1!$C$2:$H$188,6,FALSE)</f>
        <v>9.8687664054103141</v>
      </c>
      <c r="N612">
        <v>1.569</v>
      </c>
    </row>
    <row r="613" spans="1:14" x14ac:dyDescent="0.2">
      <c r="A613" t="s">
        <v>23</v>
      </c>
      <c r="B613" t="str">
        <f>VLOOKUP(A613,[1]Sheet1!$A$2:$B$205,2,)</f>
        <v>Cricosphaera sp.</v>
      </c>
      <c r="C613">
        <v>17</v>
      </c>
      <c r="D613" t="s">
        <v>11</v>
      </c>
      <c r="E613">
        <v>8.4990000000000006</v>
      </c>
      <c r="F613">
        <v>15.97</v>
      </c>
      <c r="G613">
        <v>0.46800000000000003</v>
      </c>
      <c r="H613">
        <f>N613*100</f>
        <v>144.6</v>
      </c>
      <c r="I613">
        <v>4323</v>
      </c>
      <c r="J613">
        <f>VLOOKUP(C613,[1]Sheet1!$C$2:$H$188,3,)</f>
        <v>5.0000070470000002E-5</v>
      </c>
      <c r="K613">
        <f>VLOOKUP(C613,[1]Sheet1!$C$2:$H$188,4,FALSE)</f>
        <v>4.3010293835697695</v>
      </c>
      <c r="L613">
        <f>VLOOKUP(C613,[1]Sheet1!$C$2:$H$188,5,FALSE)</f>
        <v>1.3528E-10</v>
      </c>
      <c r="M613">
        <f>VLOOKUP(C613,[1]Sheet1!$C$2:$H$188,6,FALSE)</f>
        <v>9.8687664054103141</v>
      </c>
      <c r="N613">
        <v>1.446</v>
      </c>
    </row>
    <row r="614" spans="1:14" x14ac:dyDescent="0.2">
      <c r="A614" t="s">
        <v>24</v>
      </c>
      <c r="B614" t="str">
        <f>VLOOKUP(A614,[1]Sheet1!$A$2:$B$205,2,)</f>
        <v>Oscillatoria sp.</v>
      </c>
      <c r="C614">
        <v>1</v>
      </c>
      <c r="D614" t="s">
        <v>12</v>
      </c>
      <c r="E614">
        <v>1.282</v>
      </c>
      <c r="F614">
        <v>1.8360000000000001</v>
      </c>
      <c r="G614">
        <v>0.30199999999999999</v>
      </c>
      <c r="H614">
        <f>N614*100</f>
        <v>88.9</v>
      </c>
      <c r="I614">
        <v>6678</v>
      </c>
      <c r="J614">
        <f>VLOOKUP(C614,[1]Sheet1!$C$2:$H$188,3,)</f>
        <v>7.046999999999999E-11</v>
      </c>
      <c r="K614">
        <f>VLOOKUP(C614,[1]Sheet1!$C$2:$H$188,4,FALSE)</f>
        <v>10.151995728502731</v>
      </c>
      <c r="L614">
        <f>VLOOKUP(C614,[1]Sheet1!$C$2:$H$188,5,FALSE)</f>
        <v>9.3866000000000003E-17</v>
      </c>
      <c r="M614">
        <f>VLOOKUP(C614,[1]Sheet1!$C$2:$H$188,6,FALSE)</f>
        <v>16.027491688738397</v>
      </c>
      <c r="N614">
        <v>0.88900000000000001</v>
      </c>
    </row>
    <row r="615" spans="1:14" x14ac:dyDescent="0.2">
      <c r="A615" t="s">
        <v>24</v>
      </c>
      <c r="B615" t="str">
        <f>VLOOKUP(A615,[1]Sheet1!$A$2:$B$205,2,)</f>
        <v>Oscillatoria sp.</v>
      </c>
      <c r="C615">
        <v>1</v>
      </c>
      <c r="D615" t="s">
        <v>13</v>
      </c>
      <c r="E615">
        <v>1.34</v>
      </c>
      <c r="F615">
        <v>2.02</v>
      </c>
      <c r="G615">
        <v>0.33600000000000002</v>
      </c>
      <c r="H615">
        <f>N615*100</f>
        <v>65.600000000000009</v>
      </c>
      <c r="I615">
        <v>5622</v>
      </c>
      <c r="J615">
        <f>VLOOKUP(C615,[1]Sheet1!$C$2:$H$188,3,)</f>
        <v>7.046999999999999E-11</v>
      </c>
      <c r="K615">
        <f>VLOOKUP(C615,[1]Sheet1!$C$2:$H$188,4,FALSE)</f>
        <v>10.151995728502731</v>
      </c>
      <c r="L615">
        <f>VLOOKUP(C615,[1]Sheet1!$C$2:$H$188,5,FALSE)</f>
        <v>9.3866000000000003E-17</v>
      </c>
      <c r="M615">
        <f>VLOOKUP(C615,[1]Sheet1!$C$2:$H$188,6,FALSE)</f>
        <v>16.027491688738397</v>
      </c>
      <c r="N615">
        <v>0.65600000000000003</v>
      </c>
    </row>
    <row r="616" spans="1:14" x14ac:dyDescent="0.2">
      <c r="A616" t="s">
        <v>24</v>
      </c>
      <c r="B616" t="str">
        <f>VLOOKUP(A616,[1]Sheet1!$A$2:$B$205,2,)</f>
        <v>Oscillatoria sp.</v>
      </c>
      <c r="C616">
        <v>1</v>
      </c>
      <c r="D616" t="s">
        <v>14</v>
      </c>
      <c r="E616">
        <v>5.8659999999999997</v>
      </c>
      <c r="F616">
        <v>9.5830000000000002</v>
      </c>
      <c r="G616">
        <v>0.38800000000000001</v>
      </c>
      <c r="H616">
        <f>N616*100</f>
        <v>203.9</v>
      </c>
      <c r="I616">
        <v>3280</v>
      </c>
      <c r="J616">
        <f>VLOOKUP(C616,[1]Sheet1!$C$2:$H$188,3,)</f>
        <v>7.046999999999999E-11</v>
      </c>
      <c r="K616">
        <f>VLOOKUP(C616,[1]Sheet1!$C$2:$H$188,4,FALSE)</f>
        <v>10.151995728502731</v>
      </c>
      <c r="L616">
        <f>VLOOKUP(C616,[1]Sheet1!$C$2:$H$188,5,FALSE)</f>
        <v>9.3866000000000003E-17</v>
      </c>
      <c r="M616">
        <f>VLOOKUP(C616,[1]Sheet1!$C$2:$H$188,6,FALSE)</f>
        <v>16.027491688738397</v>
      </c>
      <c r="N616">
        <v>2.0390000000000001</v>
      </c>
    </row>
    <row r="617" spans="1:14" x14ac:dyDescent="0.2">
      <c r="A617" t="s">
        <v>24</v>
      </c>
      <c r="B617" t="str">
        <f>VLOOKUP(A617,[1]Sheet1!$A$2:$B$205,2,)</f>
        <v>Oscillatoria sp.</v>
      </c>
      <c r="C617">
        <v>1</v>
      </c>
      <c r="D617" t="s">
        <v>15</v>
      </c>
      <c r="E617">
        <v>4.97</v>
      </c>
      <c r="F617">
        <v>8.093</v>
      </c>
      <c r="G617">
        <v>0.38600000000000001</v>
      </c>
      <c r="H617">
        <f>N617*100</f>
        <v>164.3</v>
      </c>
      <c r="I617">
        <v>3280</v>
      </c>
      <c r="J617">
        <f>VLOOKUP(C617,[1]Sheet1!$C$2:$H$188,3,)</f>
        <v>7.046999999999999E-11</v>
      </c>
      <c r="K617">
        <f>VLOOKUP(C617,[1]Sheet1!$C$2:$H$188,4,FALSE)</f>
        <v>10.151995728502731</v>
      </c>
      <c r="L617">
        <f>VLOOKUP(C617,[1]Sheet1!$C$2:$H$188,5,FALSE)</f>
        <v>9.3866000000000003E-17</v>
      </c>
      <c r="M617">
        <f>VLOOKUP(C617,[1]Sheet1!$C$2:$H$188,6,FALSE)</f>
        <v>16.027491688738397</v>
      </c>
      <c r="N617">
        <v>1.643</v>
      </c>
    </row>
    <row r="618" spans="1:14" x14ac:dyDescent="0.2">
      <c r="A618" t="s">
        <v>24</v>
      </c>
      <c r="B618" t="str">
        <f>VLOOKUP(A618,[1]Sheet1!$A$2:$B$205,2,)</f>
        <v>Oscillatoria sp.</v>
      </c>
      <c r="C618">
        <v>2</v>
      </c>
      <c r="D618" t="s">
        <v>12</v>
      </c>
      <c r="E618">
        <v>1.44</v>
      </c>
      <c r="F618">
        <v>1.4490000000000001</v>
      </c>
      <c r="G618">
        <v>6.0000000000000001E-3</v>
      </c>
      <c r="H618">
        <f>N618*100</f>
        <v>0</v>
      </c>
      <c r="J618">
        <f>VLOOKUP(C618,[1]Sheet1!$C$2:$H$188,3,)</f>
        <v>5.0704700000000002E-9</v>
      </c>
      <c r="K618">
        <f>VLOOKUP(C618,[1]Sheet1!$C$2:$H$188,4,FALSE)</f>
        <v>8.2949517824919159</v>
      </c>
      <c r="L618">
        <f>VLOOKUP(C618,[1]Sheet1!$C$2:$H$188,5,FALSE)</f>
        <v>6.7542E-15</v>
      </c>
      <c r="M618">
        <f>VLOOKUP(C618,[1]Sheet1!$C$2:$H$188,6,FALSE)</f>
        <v>14.170426083527321</v>
      </c>
    </row>
    <row r="619" spans="1:14" x14ac:dyDescent="0.2">
      <c r="A619" t="s">
        <v>24</v>
      </c>
      <c r="B619" t="str">
        <f>VLOOKUP(A619,[1]Sheet1!$A$2:$B$205,2,)</f>
        <v>Oscillatoria sp.</v>
      </c>
      <c r="C619">
        <v>2</v>
      </c>
      <c r="D619" t="s">
        <v>13</v>
      </c>
      <c r="E619">
        <v>1.379</v>
      </c>
      <c r="F619">
        <v>1.97</v>
      </c>
      <c r="G619">
        <v>0.3</v>
      </c>
      <c r="H619">
        <f>N619*100</f>
        <v>85.8</v>
      </c>
      <c r="I619">
        <v>5187</v>
      </c>
      <c r="J619">
        <f>VLOOKUP(C619,[1]Sheet1!$C$2:$H$188,3,)</f>
        <v>5.0704700000000002E-9</v>
      </c>
      <c r="K619">
        <f>VLOOKUP(C619,[1]Sheet1!$C$2:$H$188,4,FALSE)</f>
        <v>8.2949517824919159</v>
      </c>
      <c r="L619">
        <f>VLOOKUP(C619,[1]Sheet1!$C$2:$H$188,5,FALSE)</f>
        <v>6.7542E-15</v>
      </c>
      <c r="M619">
        <f>VLOOKUP(C619,[1]Sheet1!$C$2:$H$188,6,FALSE)</f>
        <v>14.170426083527321</v>
      </c>
      <c r="N619">
        <v>0.85799999999999998</v>
      </c>
    </row>
    <row r="620" spans="1:14" x14ac:dyDescent="0.2">
      <c r="A620" t="s">
        <v>24</v>
      </c>
      <c r="B620" t="str">
        <f>VLOOKUP(A620,[1]Sheet1!$A$2:$B$205,2,)</f>
        <v>Oscillatoria sp.</v>
      </c>
      <c r="C620">
        <v>2</v>
      </c>
      <c r="D620" t="s">
        <v>14</v>
      </c>
      <c r="E620">
        <v>5.8419999999999996</v>
      </c>
      <c r="F620">
        <v>10.029999999999999</v>
      </c>
      <c r="G620">
        <v>0.41699999999999998</v>
      </c>
      <c r="H620">
        <f>N620*100</f>
        <v>184.60000000000002</v>
      </c>
      <c r="I620">
        <v>3088</v>
      </c>
      <c r="J620">
        <f>VLOOKUP(C620,[1]Sheet1!$C$2:$H$188,3,)</f>
        <v>5.0704700000000002E-9</v>
      </c>
      <c r="K620">
        <f>VLOOKUP(C620,[1]Sheet1!$C$2:$H$188,4,FALSE)</f>
        <v>8.2949517824919159</v>
      </c>
      <c r="L620">
        <f>VLOOKUP(C620,[1]Sheet1!$C$2:$H$188,5,FALSE)</f>
        <v>6.7542E-15</v>
      </c>
      <c r="M620">
        <f>VLOOKUP(C620,[1]Sheet1!$C$2:$H$188,6,FALSE)</f>
        <v>14.170426083527321</v>
      </c>
      <c r="N620">
        <v>1.8460000000000001</v>
      </c>
    </row>
    <row r="621" spans="1:14" x14ac:dyDescent="0.2">
      <c r="A621" t="s">
        <v>24</v>
      </c>
      <c r="B621" t="str">
        <f>VLOOKUP(A621,[1]Sheet1!$A$2:$B$205,2,)</f>
        <v>Oscillatoria sp.</v>
      </c>
      <c r="C621">
        <v>2</v>
      </c>
      <c r="D621" t="s">
        <v>15</v>
      </c>
      <c r="E621">
        <v>4.8810000000000002</v>
      </c>
      <c r="F621">
        <v>8.4740000000000002</v>
      </c>
      <c r="G621">
        <v>0.42399999999999999</v>
      </c>
      <c r="H621">
        <f>N621*100</f>
        <v>146</v>
      </c>
      <c r="I621">
        <v>2960</v>
      </c>
      <c r="J621">
        <f>VLOOKUP(C621,[1]Sheet1!$C$2:$H$188,3,)</f>
        <v>5.0704700000000002E-9</v>
      </c>
      <c r="K621">
        <f>VLOOKUP(C621,[1]Sheet1!$C$2:$H$188,4,FALSE)</f>
        <v>8.2949517824919159</v>
      </c>
      <c r="L621">
        <f>VLOOKUP(C621,[1]Sheet1!$C$2:$H$188,5,FALSE)</f>
        <v>6.7542E-15</v>
      </c>
      <c r="M621">
        <f>VLOOKUP(C621,[1]Sheet1!$C$2:$H$188,6,FALSE)</f>
        <v>14.170426083527321</v>
      </c>
      <c r="N621">
        <v>1.46</v>
      </c>
    </row>
    <row r="622" spans="1:14" x14ac:dyDescent="0.2">
      <c r="A622" t="s">
        <v>24</v>
      </c>
      <c r="B622" t="str">
        <f>VLOOKUP(A622,[1]Sheet1!$A$2:$B$205,2,)</f>
        <v>Oscillatoria sp.</v>
      </c>
      <c r="C622">
        <v>3</v>
      </c>
      <c r="D622" t="s">
        <v>12</v>
      </c>
      <c r="E622">
        <v>2.0339999999999998</v>
      </c>
      <c r="F622">
        <v>3.0590000000000002</v>
      </c>
      <c r="G622">
        <v>0.33500000000000002</v>
      </c>
      <c r="H622">
        <f>N622*100</f>
        <v>33.300000000000004</v>
      </c>
      <c r="I622">
        <v>4445</v>
      </c>
      <c r="J622">
        <f>VLOOKUP(C622,[1]Sheet1!$C$2:$H$188,3,)</f>
        <v>1.0070469999999999E-8</v>
      </c>
      <c r="K622">
        <f>VLOOKUP(C622,[1]Sheet1!$C$2:$H$188,4,FALSE)</f>
        <v>7.9969502599684077</v>
      </c>
      <c r="L622">
        <f>VLOOKUP(C622,[1]Sheet1!$C$2:$H$188,5,FALSE)</f>
        <v>1.3415E-14</v>
      </c>
      <c r="M622">
        <f>VLOOKUP(C622,[1]Sheet1!$C$2:$H$188,6,FALSE)</f>
        <v>13.872409322992041</v>
      </c>
      <c r="N622">
        <v>0.33300000000000002</v>
      </c>
    </row>
    <row r="623" spans="1:14" x14ac:dyDescent="0.2">
      <c r="A623" t="s">
        <v>24</v>
      </c>
      <c r="B623" t="str">
        <f>VLOOKUP(A623,[1]Sheet1!$A$2:$B$205,2,)</f>
        <v>Oscillatoria sp.</v>
      </c>
      <c r="C623">
        <v>3</v>
      </c>
      <c r="D623" t="s">
        <v>13</v>
      </c>
      <c r="E623">
        <v>2.286</v>
      </c>
      <c r="F623">
        <v>3.298</v>
      </c>
      <c r="G623">
        <v>0.307</v>
      </c>
      <c r="H623">
        <f>N623*100</f>
        <v>115.3</v>
      </c>
      <c r="I623">
        <v>4675</v>
      </c>
      <c r="J623">
        <f>VLOOKUP(C623,[1]Sheet1!$C$2:$H$188,3,)</f>
        <v>1.0070469999999999E-8</v>
      </c>
      <c r="K623">
        <f>VLOOKUP(C623,[1]Sheet1!$C$2:$H$188,4,FALSE)</f>
        <v>7.9969502599684077</v>
      </c>
      <c r="L623">
        <f>VLOOKUP(C623,[1]Sheet1!$C$2:$H$188,5,FALSE)</f>
        <v>1.3415E-14</v>
      </c>
      <c r="M623">
        <f>VLOOKUP(C623,[1]Sheet1!$C$2:$H$188,6,FALSE)</f>
        <v>13.872409322992041</v>
      </c>
      <c r="N623">
        <v>1.153</v>
      </c>
    </row>
    <row r="624" spans="1:14" x14ac:dyDescent="0.2">
      <c r="A624" t="s">
        <v>24</v>
      </c>
      <c r="B624" t="str">
        <f>VLOOKUP(A624,[1]Sheet1!$A$2:$B$205,2,)</f>
        <v>Oscillatoria sp.</v>
      </c>
      <c r="C624">
        <v>3</v>
      </c>
      <c r="D624" t="s">
        <v>14</v>
      </c>
      <c r="E624">
        <v>9.6170000000000009</v>
      </c>
      <c r="F624">
        <v>18.149999999999999</v>
      </c>
      <c r="G624">
        <v>0.47</v>
      </c>
      <c r="H624">
        <f>N624*100</f>
        <v>206.9</v>
      </c>
      <c r="I624">
        <v>2768</v>
      </c>
      <c r="J624">
        <f>VLOOKUP(C624,[1]Sheet1!$C$2:$H$188,3,)</f>
        <v>1.0070469999999999E-8</v>
      </c>
      <c r="K624">
        <f>VLOOKUP(C624,[1]Sheet1!$C$2:$H$188,4,FALSE)</f>
        <v>7.9969502599684077</v>
      </c>
      <c r="L624">
        <f>VLOOKUP(C624,[1]Sheet1!$C$2:$H$188,5,FALSE)</f>
        <v>1.3415E-14</v>
      </c>
      <c r="M624">
        <f>VLOOKUP(C624,[1]Sheet1!$C$2:$H$188,6,FALSE)</f>
        <v>13.872409322992041</v>
      </c>
      <c r="N624">
        <v>2.069</v>
      </c>
    </row>
    <row r="625" spans="1:14" x14ac:dyDescent="0.2">
      <c r="A625" t="s">
        <v>24</v>
      </c>
      <c r="B625" t="str">
        <f>VLOOKUP(A625,[1]Sheet1!$A$2:$B$205,2,)</f>
        <v>Oscillatoria sp.</v>
      </c>
      <c r="C625">
        <v>3</v>
      </c>
      <c r="D625" t="s">
        <v>15</v>
      </c>
      <c r="E625">
        <v>8.2010000000000005</v>
      </c>
      <c r="F625">
        <v>15.62</v>
      </c>
      <c r="G625">
        <v>0.47499999999999998</v>
      </c>
      <c r="H625">
        <f>N625*100</f>
        <v>173.10000000000002</v>
      </c>
      <c r="I625">
        <v>2768</v>
      </c>
      <c r="J625">
        <f>VLOOKUP(C625,[1]Sheet1!$C$2:$H$188,3,)</f>
        <v>1.0070469999999999E-8</v>
      </c>
      <c r="K625">
        <f>VLOOKUP(C625,[1]Sheet1!$C$2:$H$188,4,FALSE)</f>
        <v>7.9969502599684077</v>
      </c>
      <c r="L625">
        <f>VLOOKUP(C625,[1]Sheet1!$C$2:$H$188,5,FALSE)</f>
        <v>1.3415E-14</v>
      </c>
      <c r="M625">
        <f>VLOOKUP(C625,[1]Sheet1!$C$2:$H$188,6,FALSE)</f>
        <v>13.872409322992041</v>
      </c>
      <c r="N625">
        <v>1.7310000000000001</v>
      </c>
    </row>
    <row r="626" spans="1:14" x14ac:dyDescent="0.2">
      <c r="A626" t="s">
        <v>24</v>
      </c>
      <c r="B626" t="str">
        <f>VLOOKUP(A626,[1]Sheet1!$A$2:$B$205,2,)</f>
        <v>Oscillatoria sp.</v>
      </c>
      <c r="C626">
        <v>4</v>
      </c>
      <c r="D626" t="s">
        <v>12</v>
      </c>
      <c r="E626">
        <v>0.60899999999999999</v>
      </c>
      <c r="F626">
        <v>0.77900000000000003</v>
      </c>
      <c r="G626">
        <v>0.218</v>
      </c>
      <c r="H626">
        <f>N626*100</f>
        <v>206</v>
      </c>
      <c r="I626">
        <v>4541</v>
      </c>
      <c r="J626">
        <f>VLOOKUP(C626,[1]Sheet1!$C$2:$H$188,3,)</f>
        <v>2.0070470000000001E-8</v>
      </c>
      <c r="K626">
        <f>VLOOKUP(C626,[1]Sheet1!$C$2:$H$188,4,FALSE)</f>
        <v>7.6974424573074067</v>
      </c>
      <c r="L626">
        <f>VLOOKUP(C626,[1]Sheet1!$C$2:$H$188,5,FALSE)</f>
        <v>2.6738999999999998E-14</v>
      </c>
      <c r="M626">
        <f>VLOOKUP(C626,[1]Sheet1!$C$2:$H$188,6,FALSE)</f>
        <v>13.572854838757012</v>
      </c>
      <c r="N626">
        <v>2.06</v>
      </c>
    </row>
    <row r="627" spans="1:14" x14ac:dyDescent="0.2">
      <c r="A627" t="s">
        <v>24</v>
      </c>
      <c r="B627" t="str">
        <f>VLOOKUP(A627,[1]Sheet1!$A$2:$B$205,2,)</f>
        <v>Oscillatoria sp.</v>
      </c>
      <c r="C627">
        <v>4</v>
      </c>
      <c r="D627" t="s">
        <v>13</v>
      </c>
      <c r="E627">
        <v>0.67400000000000004</v>
      </c>
      <c r="F627">
        <v>0.89200000000000002</v>
      </c>
      <c r="G627">
        <v>0.245</v>
      </c>
      <c r="H627">
        <f>N627*100</f>
        <v>153</v>
      </c>
      <c r="I627">
        <v>3088</v>
      </c>
      <c r="J627">
        <f>VLOOKUP(C627,[1]Sheet1!$C$2:$H$188,3,)</f>
        <v>2.0070470000000001E-8</v>
      </c>
      <c r="K627">
        <f>VLOOKUP(C627,[1]Sheet1!$C$2:$H$188,4,FALSE)</f>
        <v>7.6974424573074067</v>
      </c>
      <c r="L627">
        <f>VLOOKUP(C627,[1]Sheet1!$C$2:$H$188,5,FALSE)</f>
        <v>2.6738999999999998E-14</v>
      </c>
      <c r="M627">
        <f>VLOOKUP(C627,[1]Sheet1!$C$2:$H$188,6,FALSE)</f>
        <v>13.572854838757012</v>
      </c>
      <c r="N627">
        <v>1.53</v>
      </c>
    </row>
    <row r="628" spans="1:14" x14ac:dyDescent="0.2">
      <c r="A628" t="s">
        <v>24</v>
      </c>
      <c r="B628" t="str">
        <f>VLOOKUP(A628,[1]Sheet1!$A$2:$B$205,2,)</f>
        <v>Oscillatoria sp.</v>
      </c>
      <c r="C628">
        <v>4</v>
      </c>
      <c r="D628" t="s">
        <v>14</v>
      </c>
      <c r="E628">
        <v>3.0750000000000002</v>
      </c>
      <c r="F628">
        <v>5.53</v>
      </c>
      <c r="G628">
        <v>0.44400000000000001</v>
      </c>
      <c r="H628">
        <f>N628*100</f>
        <v>196</v>
      </c>
      <c r="I628">
        <v>2691</v>
      </c>
      <c r="J628">
        <f>VLOOKUP(C628,[1]Sheet1!$C$2:$H$188,3,)</f>
        <v>2.0070470000000001E-8</v>
      </c>
      <c r="K628">
        <f>VLOOKUP(C628,[1]Sheet1!$C$2:$H$188,4,FALSE)</f>
        <v>7.6974424573074067</v>
      </c>
      <c r="L628">
        <f>VLOOKUP(C628,[1]Sheet1!$C$2:$H$188,5,FALSE)</f>
        <v>2.6738999999999998E-14</v>
      </c>
      <c r="M628">
        <f>VLOOKUP(C628,[1]Sheet1!$C$2:$H$188,6,FALSE)</f>
        <v>13.572854838757012</v>
      </c>
      <c r="N628">
        <v>1.96</v>
      </c>
    </row>
    <row r="629" spans="1:14" x14ac:dyDescent="0.2">
      <c r="A629" t="s">
        <v>24</v>
      </c>
      <c r="B629" t="str">
        <f>VLOOKUP(A629,[1]Sheet1!$A$2:$B$205,2,)</f>
        <v>Oscillatoria sp.</v>
      </c>
      <c r="C629">
        <v>4</v>
      </c>
      <c r="D629" t="s">
        <v>15</v>
      </c>
      <c r="E629">
        <v>2.637</v>
      </c>
      <c r="F629">
        <v>4.7859999999999996</v>
      </c>
      <c r="G629">
        <v>0.44900000000000001</v>
      </c>
      <c r="H629">
        <f>N629*100</f>
        <v>155.80000000000001</v>
      </c>
      <c r="I629">
        <v>2717</v>
      </c>
      <c r="J629">
        <f>VLOOKUP(C629,[1]Sheet1!$C$2:$H$188,3,)</f>
        <v>2.0070470000000001E-8</v>
      </c>
      <c r="K629">
        <f>VLOOKUP(C629,[1]Sheet1!$C$2:$H$188,4,FALSE)</f>
        <v>7.6974424573074067</v>
      </c>
      <c r="L629">
        <f>VLOOKUP(C629,[1]Sheet1!$C$2:$H$188,5,FALSE)</f>
        <v>2.6738999999999998E-14</v>
      </c>
      <c r="M629">
        <f>VLOOKUP(C629,[1]Sheet1!$C$2:$H$188,6,FALSE)</f>
        <v>13.572854838757012</v>
      </c>
      <c r="N629">
        <v>1.5580000000000001</v>
      </c>
    </row>
    <row r="630" spans="1:14" x14ac:dyDescent="0.2">
      <c r="A630" t="s">
        <v>24</v>
      </c>
      <c r="B630" t="str">
        <f>VLOOKUP(A630,[1]Sheet1!$A$2:$B$205,2,)</f>
        <v>Oscillatoria sp.</v>
      </c>
      <c r="C630">
        <v>5</v>
      </c>
      <c r="D630" t="s">
        <v>12</v>
      </c>
      <c r="E630">
        <v>0.57199999999999995</v>
      </c>
      <c r="F630">
        <v>0.77900000000000003</v>
      </c>
      <c r="G630">
        <v>0.26500000000000001</v>
      </c>
      <c r="H630">
        <f>N630*100</f>
        <v>185.20000000000002</v>
      </c>
      <c r="I630">
        <v>4880</v>
      </c>
      <c r="J630">
        <f>VLOOKUP(C630,[1]Sheet1!$C$2:$H$188,3,)</f>
        <v>3.0070470000000002E-8</v>
      </c>
      <c r="K630">
        <f>VLOOKUP(C630,[1]Sheet1!$C$2:$H$188,4,FALSE)</f>
        <v>7.5218597838445671</v>
      </c>
      <c r="L630">
        <f>VLOOKUP(C630,[1]Sheet1!$C$2:$H$188,5,FALSE)</f>
        <v>4.0066000000000001E-14</v>
      </c>
      <c r="M630">
        <f>VLOOKUP(C630,[1]Sheet1!$C$2:$H$188,6,FALSE)</f>
        <v>13.397224013310762</v>
      </c>
      <c r="N630">
        <v>1.8520000000000001</v>
      </c>
    </row>
    <row r="631" spans="1:14" x14ac:dyDescent="0.2">
      <c r="A631" t="s">
        <v>24</v>
      </c>
      <c r="B631" t="str">
        <f>VLOOKUP(A631,[1]Sheet1!$A$2:$B$205,2,)</f>
        <v>Oscillatoria sp.</v>
      </c>
      <c r="C631">
        <v>5</v>
      </c>
      <c r="D631" t="s">
        <v>13</v>
      </c>
      <c r="E631">
        <v>0.70299999999999996</v>
      </c>
      <c r="F631">
        <v>1.1220000000000001</v>
      </c>
      <c r="G631">
        <v>0.374</v>
      </c>
      <c r="H631">
        <f>N631*100</f>
        <v>75.400000000000006</v>
      </c>
      <c r="I631">
        <v>4413</v>
      </c>
      <c r="J631">
        <f>VLOOKUP(C631,[1]Sheet1!$C$2:$H$188,3,)</f>
        <v>3.0070470000000002E-8</v>
      </c>
      <c r="K631">
        <f>VLOOKUP(C631,[1]Sheet1!$C$2:$H$188,4,FALSE)</f>
        <v>7.5218597838445671</v>
      </c>
      <c r="L631">
        <f>VLOOKUP(C631,[1]Sheet1!$C$2:$H$188,5,FALSE)</f>
        <v>4.0066000000000001E-14</v>
      </c>
      <c r="M631">
        <f>VLOOKUP(C631,[1]Sheet1!$C$2:$H$188,6,FALSE)</f>
        <v>13.397224013310762</v>
      </c>
      <c r="N631">
        <v>0.754</v>
      </c>
    </row>
    <row r="632" spans="1:14" x14ac:dyDescent="0.2">
      <c r="A632" t="s">
        <v>24</v>
      </c>
      <c r="B632" t="str">
        <f>VLOOKUP(A632,[1]Sheet1!$A$2:$B$205,2,)</f>
        <v>Oscillatoria sp.</v>
      </c>
      <c r="C632">
        <v>5</v>
      </c>
      <c r="D632" t="s">
        <v>14</v>
      </c>
      <c r="E632">
        <v>3.3650000000000002</v>
      </c>
      <c r="F632">
        <v>6.3330000000000002</v>
      </c>
      <c r="G632">
        <v>0.46899999999999997</v>
      </c>
      <c r="H632">
        <f>N632*100</f>
        <v>198.6</v>
      </c>
      <c r="I632">
        <v>2512</v>
      </c>
      <c r="J632">
        <f>VLOOKUP(C632,[1]Sheet1!$C$2:$H$188,3,)</f>
        <v>3.0070470000000002E-8</v>
      </c>
      <c r="K632">
        <f>VLOOKUP(C632,[1]Sheet1!$C$2:$H$188,4,FALSE)</f>
        <v>7.5218597838445671</v>
      </c>
      <c r="L632">
        <f>VLOOKUP(C632,[1]Sheet1!$C$2:$H$188,5,FALSE)</f>
        <v>4.0066000000000001E-14</v>
      </c>
      <c r="M632">
        <f>VLOOKUP(C632,[1]Sheet1!$C$2:$H$188,6,FALSE)</f>
        <v>13.397224013310762</v>
      </c>
      <c r="N632">
        <v>1.986</v>
      </c>
    </row>
    <row r="633" spans="1:14" x14ac:dyDescent="0.2">
      <c r="A633" t="s">
        <v>24</v>
      </c>
      <c r="B633" t="str">
        <f>VLOOKUP(A633,[1]Sheet1!$A$2:$B$205,2,)</f>
        <v>Oscillatoria sp.</v>
      </c>
      <c r="C633">
        <v>5</v>
      </c>
      <c r="D633" t="s">
        <v>15</v>
      </c>
      <c r="E633">
        <v>3.073</v>
      </c>
      <c r="F633">
        <v>5.883</v>
      </c>
      <c r="G633">
        <v>0.47799999999999998</v>
      </c>
      <c r="H633">
        <f>N633*100</f>
        <v>158.80000000000001</v>
      </c>
      <c r="I633">
        <v>2832</v>
      </c>
      <c r="J633">
        <f>VLOOKUP(C633,[1]Sheet1!$C$2:$H$188,3,)</f>
        <v>3.0070470000000002E-8</v>
      </c>
      <c r="K633">
        <f>VLOOKUP(C633,[1]Sheet1!$C$2:$H$188,4,FALSE)</f>
        <v>7.5218597838445671</v>
      </c>
      <c r="L633">
        <f>VLOOKUP(C633,[1]Sheet1!$C$2:$H$188,5,FALSE)</f>
        <v>4.0066000000000001E-14</v>
      </c>
      <c r="M633">
        <f>VLOOKUP(C633,[1]Sheet1!$C$2:$H$188,6,FALSE)</f>
        <v>13.397224013310762</v>
      </c>
      <c r="N633">
        <v>1.5880000000000001</v>
      </c>
    </row>
    <row r="634" spans="1:14" x14ac:dyDescent="0.2">
      <c r="A634" t="s">
        <v>24</v>
      </c>
      <c r="B634" t="str">
        <f>VLOOKUP(A634,[1]Sheet1!$A$2:$B$205,2,)</f>
        <v>Oscillatoria sp.</v>
      </c>
      <c r="C634">
        <v>6</v>
      </c>
      <c r="D634" t="s">
        <v>12</v>
      </c>
      <c r="H634">
        <f>N634*100</f>
        <v>0</v>
      </c>
      <c r="J634">
        <f>VLOOKUP(C634,[1]Sheet1!$C$2:$H$188,3,)</f>
        <v>5.0070470000000002E-8</v>
      </c>
      <c r="K634">
        <f>VLOOKUP(C634,[1]Sheet1!$C$2:$H$188,4,FALSE)</f>
        <v>7.3004183319594196</v>
      </c>
      <c r="L634">
        <f>VLOOKUP(C634,[1]Sheet1!$C$2:$H$188,5,FALSE)</f>
        <v>6.6728000000000004E-14</v>
      </c>
      <c r="M634">
        <f>VLOOKUP(C634,[1]Sheet1!$C$2:$H$188,6,FALSE)</f>
        <v>13.175691891813106</v>
      </c>
    </row>
    <row r="635" spans="1:14" x14ac:dyDescent="0.2">
      <c r="A635" t="s">
        <v>24</v>
      </c>
      <c r="B635" t="str">
        <f>VLOOKUP(A635,[1]Sheet1!$A$2:$B$205,2,)</f>
        <v>Oscillatoria sp.</v>
      </c>
      <c r="C635">
        <v>6</v>
      </c>
      <c r="D635" t="s">
        <v>13</v>
      </c>
      <c r="E635">
        <v>0.75800000000000001</v>
      </c>
      <c r="F635">
        <v>1.06</v>
      </c>
      <c r="G635">
        <v>0.28499999999999998</v>
      </c>
      <c r="H635">
        <f>N635*100</f>
        <v>100.8</v>
      </c>
      <c r="I635">
        <v>3792</v>
      </c>
      <c r="J635">
        <f>VLOOKUP(C635,[1]Sheet1!$C$2:$H$188,3,)</f>
        <v>5.0070470000000002E-8</v>
      </c>
      <c r="K635">
        <f>VLOOKUP(C635,[1]Sheet1!$C$2:$H$188,4,FALSE)</f>
        <v>7.3004183319594196</v>
      </c>
      <c r="L635">
        <f>VLOOKUP(C635,[1]Sheet1!$C$2:$H$188,5,FALSE)</f>
        <v>6.6728000000000004E-14</v>
      </c>
      <c r="M635">
        <f>VLOOKUP(C635,[1]Sheet1!$C$2:$H$188,6,FALSE)</f>
        <v>13.175691891813106</v>
      </c>
      <c r="N635">
        <v>1.008</v>
      </c>
    </row>
    <row r="636" spans="1:14" x14ac:dyDescent="0.2">
      <c r="A636" t="s">
        <v>24</v>
      </c>
      <c r="B636" t="str">
        <f>VLOOKUP(A636,[1]Sheet1!$A$2:$B$205,2,)</f>
        <v>Oscillatoria sp.</v>
      </c>
      <c r="C636">
        <v>6</v>
      </c>
      <c r="D636" t="s">
        <v>14</v>
      </c>
      <c r="E636">
        <v>3.226</v>
      </c>
      <c r="F636">
        <v>5.8609999999999998</v>
      </c>
      <c r="G636">
        <v>0.45</v>
      </c>
      <c r="H636">
        <f>N636*100</f>
        <v>197.5</v>
      </c>
      <c r="I636">
        <v>2589</v>
      </c>
      <c r="J636">
        <f>VLOOKUP(C636,[1]Sheet1!$C$2:$H$188,3,)</f>
        <v>5.0070470000000002E-8</v>
      </c>
      <c r="K636">
        <f>VLOOKUP(C636,[1]Sheet1!$C$2:$H$188,4,FALSE)</f>
        <v>7.3004183319594196</v>
      </c>
      <c r="L636">
        <f>VLOOKUP(C636,[1]Sheet1!$C$2:$H$188,5,FALSE)</f>
        <v>6.6728000000000004E-14</v>
      </c>
      <c r="M636">
        <f>VLOOKUP(C636,[1]Sheet1!$C$2:$H$188,6,FALSE)</f>
        <v>13.175691891813106</v>
      </c>
      <c r="N636">
        <v>1.9750000000000001</v>
      </c>
    </row>
    <row r="637" spans="1:14" x14ac:dyDescent="0.2">
      <c r="A637" t="s">
        <v>24</v>
      </c>
      <c r="B637" t="str">
        <f>VLOOKUP(A637,[1]Sheet1!$A$2:$B$205,2,)</f>
        <v>Oscillatoria sp.</v>
      </c>
      <c r="C637">
        <v>6</v>
      </c>
      <c r="D637" t="s">
        <v>15</v>
      </c>
      <c r="E637">
        <v>2.702</v>
      </c>
      <c r="F637">
        <v>4.9320000000000004</v>
      </c>
      <c r="G637">
        <v>0.45200000000000001</v>
      </c>
      <c r="H637">
        <f>N637*100</f>
        <v>162.30000000000001</v>
      </c>
      <c r="I637">
        <v>2717</v>
      </c>
      <c r="J637">
        <f>VLOOKUP(C637,[1]Sheet1!$C$2:$H$188,3,)</f>
        <v>5.0070470000000002E-8</v>
      </c>
      <c r="K637">
        <f>VLOOKUP(C637,[1]Sheet1!$C$2:$H$188,4,FALSE)</f>
        <v>7.3004183319594196</v>
      </c>
      <c r="L637">
        <f>VLOOKUP(C637,[1]Sheet1!$C$2:$H$188,5,FALSE)</f>
        <v>6.6728000000000004E-14</v>
      </c>
      <c r="M637">
        <f>VLOOKUP(C637,[1]Sheet1!$C$2:$H$188,6,FALSE)</f>
        <v>13.175691891813106</v>
      </c>
      <c r="N637">
        <v>1.623</v>
      </c>
    </row>
    <row r="638" spans="1:14" x14ac:dyDescent="0.2">
      <c r="A638" t="s">
        <v>24</v>
      </c>
      <c r="B638" t="str">
        <f>VLOOKUP(A638,[1]Sheet1!$A$2:$B$205,2,)</f>
        <v>Oscillatoria sp.</v>
      </c>
      <c r="C638">
        <v>7</v>
      </c>
      <c r="D638" t="s">
        <v>12</v>
      </c>
      <c r="E638">
        <v>0.82399999999999995</v>
      </c>
      <c r="F638">
        <v>1.0229999999999999</v>
      </c>
      <c r="G638">
        <v>0.19500000000000001</v>
      </c>
      <c r="H638">
        <f>N638*100</f>
        <v>199.10000000000002</v>
      </c>
      <c r="I638">
        <v>5686</v>
      </c>
      <c r="J638">
        <f>VLOOKUP(C638,[1]Sheet1!$C$2:$H$188,3,)</f>
        <v>7.0070470000000002E-8</v>
      </c>
      <c r="K638">
        <f>VLOOKUP(C638,[1]Sheet1!$C$2:$H$188,4,FALSE)</f>
        <v>7.1544649694520226</v>
      </c>
      <c r="L638">
        <f>VLOOKUP(C638,[1]Sheet1!$C$2:$H$188,5,FALSE)</f>
        <v>9.3399999999999998E-14</v>
      </c>
      <c r="M638">
        <f>VLOOKUP(C638,[1]Sheet1!$C$2:$H$188,6,FALSE)</f>
        <v>13.029653123769906</v>
      </c>
      <c r="N638">
        <v>1.9910000000000001</v>
      </c>
    </row>
    <row r="639" spans="1:14" x14ac:dyDescent="0.2">
      <c r="A639" t="s">
        <v>24</v>
      </c>
      <c r="B639" t="str">
        <f>VLOOKUP(A639,[1]Sheet1!$A$2:$B$205,2,)</f>
        <v>Oscillatoria sp.</v>
      </c>
      <c r="C639">
        <v>7</v>
      </c>
      <c r="D639" t="s">
        <v>13</v>
      </c>
      <c r="E639">
        <v>0.89400000000000002</v>
      </c>
      <c r="F639">
        <v>1.151</v>
      </c>
      <c r="G639">
        <v>0.223</v>
      </c>
      <c r="H639">
        <f>N639*100</f>
        <v>105.4</v>
      </c>
      <c r="I639">
        <v>3792</v>
      </c>
      <c r="J639">
        <f>VLOOKUP(C639,[1]Sheet1!$C$2:$H$188,3,)</f>
        <v>7.0070470000000002E-8</v>
      </c>
      <c r="K639">
        <f>VLOOKUP(C639,[1]Sheet1!$C$2:$H$188,4,FALSE)</f>
        <v>7.1544649694520226</v>
      </c>
      <c r="L639">
        <f>VLOOKUP(C639,[1]Sheet1!$C$2:$H$188,5,FALSE)</f>
        <v>9.3399999999999998E-14</v>
      </c>
      <c r="M639">
        <f>VLOOKUP(C639,[1]Sheet1!$C$2:$H$188,6,FALSE)</f>
        <v>13.029653123769906</v>
      </c>
      <c r="N639">
        <v>1.054</v>
      </c>
    </row>
    <row r="640" spans="1:14" x14ac:dyDescent="0.2">
      <c r="A640" t="s">
        <v>24</v>
      </c>
      <c r="B640" t="str">
        <f>VLOOKUP(A640,[1]Sheet1!$A$2:$B$205,2,)</f>
        <v>Oscillatoria sp.</v>
      </c>
      <c r="C640">
        <v>7</v>
      </c>
      <c r="D640" t="s">
        <v>14</v>
      </c>
      <c r="E640">
        <v>4.1820000000000004</v>
      </c>
      <c r="F640">
        <v>6.22</v>
      </c>
      <c r="G640">
        <v>0.32800000000000001</v>
      </c>
      <c r="H640">
        <f>N640*100</f>
        <v>177.1</v>
      </c>
      <c r="I640">
        <v>3011</v>
      </c>
      <c r="J640">
        <f>VLOOKUP(C640,[1]Sheet1!$C$2:$H$188,3,)</f>
        <v>7.0070470000000002E-8</v>
      </c>
      <c r="K640">
        <f>VLOOKUP(C640,[1]Sheet1!$C$2:$H$188,4,FALSE)</f>
        <v>7.1544649694520226</v>
      </c>
      <c r="L640">
        <f>VLOOKUP(C640,[1]Sheet1!$C$2:$H$188,5,FALSE)</f>
        <v>9.3399999999999998E-14</v>
      </c>
      <c r="M640">
        <f>VLOOKUP(C640,[1]Sheet1!$C$2:$H$188,6,FALSE)</f>
        <v>13.029653123769906</v>
      </c>
      <c r="N640">
        <v>1.7709999999999999</v>
      </c>
    </row>
    <row r="641" spans="1:14" x14ac:dyDescent="0.2">
      <c r="A641" t="s">
        <v>24</v>
      </c>
      <c r="B641" t="str">
        <f>VLOOKUP(A641,[1]Sheet1!$A$2:$B$205,2,)</f>
        <v>Oscillatoria sp.</v>
      </c>
      <c r="C641">
        <v>7</v>
      </c>
      <c r="D641" t="s">
        <v>15</v>
      </c>
      <c r="E641">
        <v>3.5539999999999998</v>
      </c>
      <c r="F641">
        <v>5.2809999999999997</v>
      </c>
      <c r="G641">
        <v>0.32700000000000001</v>
      </c>
      <c r="H641">
        <f>N641*100</f>
        <v>142.19999999999999</v>
      </c>
      <c r="I641">
        <v>3088</v>
      </c>
      <c r="J641">
        <f>VLOOKUP(C641,[1]Sheet1!$C$2:$H$188,3,)</f>
        <v>7.0070470000000002E-8</v>
      </c>
      <c r="K641">
        <f>VLOOKUP(C641,[1]Sheet1!$C$2:$H$188,4,FALSE)</f>
        <v>7.1544649694520226</v>
      </c>
      <c r="L641">
        <f>VLOOKUP(C641,[1]Sheet1!$C$2:$H$188,5,FALSE)</f>
        <v>9.3399999999999998E-14</v>
      </c>
      <c r="M641">
        <f>VLOOKUP(C641,[1]Sheet1!$C$2:$H$188,6,FALSE)</f>
        <v>13.029653123769906</v>
      </c>
      <c r="N641">
        <v>1.4219999999999999</v>
      </c>
    </row>
    <row r="642" spans="1:14" x14ac:dyDescent="0.2">
      <c r="A642" t="s">
        <v>24</v>
      </c>
      <c r="B642" t="str">
        <f>VLOOKUP(A642,[1]Sheet1!$A$2:$B$205,2,)</f>
        <v>Oscillatoria sp.</v>
      </c>
      <c r="C642">
        <v>8</v>
      </c>
      <c r="D642" t="s">
        <v>12</v>
      </c>
      <c r="E642">
        <v>0.75</v>
      </c>
      <c r="F642">
        <v>0.98399999999999999</v>
      </c>
      <c r="G642">
        <v>0.23799999999999999</v>
      </c>
      <c r="H642">
        <f>N642*100</f>
        <v>214.7</v>
      </c>
      <c r="I642">
        <v>5098</v>
      </c>
      <c r="J642">
        <f>VLOOKUP(C642,[1]Sheet1!$C$2:$H$188,3,)</f>
        <v>1.0007047000000001E-7</v>
      </c>
      <c r="K642">
        <f>VLOOKUP(C642,[1]Sheet1!$C$2:$H$188,4,FALSE)</f>
        <v>6.9996940604637423</v>
      </c>
      <c r="L642">
        <f>VLOOKUP(C642,[1]Sheet1!$C$2:$H$188,5,FALSE)</f>
        <v>1.3342999999999999E-13</v>
      </c>
      <c r="M642">
        <f>VLOOKUP(C642,[1]Sheet1!$C$2:$H$188,6,FALSE)</f>
        <v>12.874746513975202</v>
      </c>
      <c r="N642">
        <v>2.1469999999999998</v>
      </c>
    </row>
    <row r="643" spans="1:14" x14ac:dyDescent="0.2">
      <c r="A643" t="s">
        <v>24</v>
      </c>
      <c r="B643" t="str">
        <f>VLOOKUP(A643,[1]Sheet1!$A$2:$B$205,2,)</f>
        <v>Oscillatoria sp.</v>
      </c>
      <c r="C643">
        <v>8</v>
      </c>
      <c r="D643" t="s">
        <v>13</v>
      </c>
      <c r="E643">
        <v>0.97299999999999998</v>
      </c>
      <c r="F643">
        <v>1.548</v>
      </c>
      <c r="G643">
        <v>0.371</v>
      </c>
      <c r="H643">
        <f>N643*100</f>
        <v>68.100000000000009</v>
      </c>
      <c r="I643">
        <v>4176</v>
      </c>
      <c r="J643">
        <f>VLOOKUP(C643,[1]Sheet1!$C$2:$H$188,3,)</f>
        <v>1.0007047000000001E-7</v>
      </c>
      <c r="K643">
        <f>VLOOKUP(C643,[1]Sheet1!$C$2:$H$188,4,FALSE)</f>
        <v>6.9996940604637423</v>
      </c>
      <c r="L643">
        <f>VLOOKUP(C643,[1]Sheet1!$C$2:$H$188,5,FALSE)</f>
        <v>1.3342999999999999E-13</v>
      </c>
      <c r="M643">
        <f>VLOOKUP(C643,[1]Sheet1!$C$2:$H$188,6,FALSE)</f>
        <v>12.874746513975202</v>
      </c>
      <c r="N643">
        <v>0.68100000000000005</v>
      </c>
    </row>
    <row r="644" spans="1:14" x14ac:dyDescent="0.2">
      <c r="A644" t="s">
        <v>24</v>
      </c>
      <c r="B644" t="str">
        <f>VLOOKUP(A644,[1]Sheet1!$A$2:$B$205,2,)</f>
        <v>Oscillatoria sp.</v>
      </c>
      <c r="C644">
        <v>8</v>
      </c>
      <c r="D644" t="s">
        <v>14</v>
      </c>
      <c r="E644">
        <v>4.6660000000000004</v>
      </c>
      <c r="F644">
        <v>8.6769999999999996</v>
      </c>
      <c r="G644">
        <v>0.46200000000000002</v>
      </c>
      <c r="H644">
        <f>N644*100</f>
        <v>199.4</v>
      </c>
      <c r="I644">
        <v>2768</v>
      </c>
      <c r="J644">
        <f>VLOOKUP(C644,[1]Sheet1!$C$2:$H$188,3,)</f>
        <v>1.0007047000000001E-7</v>
      </c>
      <c r="K644">
        <f>VLOOKUP(C644,[1]Sheet1!$C$2:$H$188,4,FALSE)</f>
        <v>6.9996940604637423</v>
      </c>
      <c r="L644">
        <f>VLOOKUP(C644,[1]Sheet1!$C$2:$H$188,5,FALSE)</f>
        <v>1.3342999999999999E-13</v>
      </c>
      <c r="M644">
        <f>VLOOKUP(C644,[1]Sheet1!$C$2:$H$188,6,FALSE)</f>
        <v>12.874746513975202</v>
      </c>
      <c r="N644">
        <v>1.994</v>
      </c>
    </row>
    <row r="645" spans="1:14" x14ac:dyDescent="0.2">
      <c r="A645" t="s">
        <v>24</v>
      </c>
      <c r="B645" t="str">
        <f>VLOOKUP(A645,[1]Sheet1!$A$2:$B$205,2,)</f>
        <v>Oscillatoria sp.</v>
      </c>
      <c r="C645">
        <v>8</v>
      </c>
      <c r="D645" t="s">
        <v>15</v>
      </c>
      <c r="E645">
        <v>4.0199999999999996</v>
      </c>
      <c r="F645">
        <v>7.5510000000000002</v>
      </c>
      <c r="G645">
        <v>0.46800000000000003</v>
      </c>
      <c r="H645">
        <f>N645*100</f>
        <v>160.9</v>
      </c>
      <c r="I645">
        <v>2832</v>
      </c>
      <c r="J645">
        <f>VLOOKUP(C645,[1]Sheet1!$C$2:$H$188,3,)</f>
        <v>1.0007047000000001E-7</v>
      </c>
      <c r="K645">
        <f>VLOOKUP(C645,[1]Sheet1!$C$2:$H$188,4,FALSE)</f>
        <v>6.9996940604637423</v>
      </c>
      <c r="L645">
        <f>VLOOKUP(C645,[1]Sheet1!$C$2:$H$188,5,FALSE)</f>
        <v>1.3342999999999999E-13</v>
      </c>
      <c r="M645">
        <f>VLOOKUP(C645,[1]Sheet1!$C$2:$H$188,6,FALSE)</f>
        <v>12.874746513975202</v>
      </c>
      <c r="N645">
        <v>1.609</v>
      </c>
    </row>
    <row r="646" spans="1:14" x14ac:dyDescent="0.2">
      <c r="A646" t="s">
        <v>24</v>
      </c>
      <c r="B646" t="str">
        <f>VLOOKUP(A646,[1]Sheet1!$A$2:$B$205,2,)</f>
        <v>Oscillatoria sp.</v>
      </c>
      <c r="C646">
        <v>9</v>
      </c>
      <c r="D646" t="s">
        <v>12</v>
      </c>
      <c r="E646">
        <v>2.19</v>
      </c>
      <c r="F646">
        <v>3.5920000000000001</v>
      </c>
      <c r="G646">
        <v>0.39</v>
      </c>
      <c r="H646">
        <f>N646*100</f>
        <v>75.400000000000006</v>
      </c>
      <c r="I646">
        <v>5418</v>
      </c>
      <c r="J646">
        <f>VLOOKUP(C646,[1]Sheet1!$C$2:$H$188,3,)</f>
        <v>1.5007047000000003E-7</v>
      </c>
      <c r="K646">
        <f>VLOOKUP(C646,[1]Sheet1!$C$2:$H$188,4,FALSE)</f>
        <v>6.8237047573087253</v>
      </c>
      <c r="L646">
        <f>VLOOKUP(C646,[1]Sheet1!$C$2:$H$188,5,FALSE)</f>
        <v>2.002E-13</v>
      </c>
      <c r="M646">
        <f>VLOOKUP(C646,[1]Sheet1!$C$2:$H$188,6,FALSE)</f>
        <v>12.6985359268567</v>
      </c>
      <c r="N646">
        <v>0.754</v>
      </c>
    </row>
    <row r="647" spans="1:14" x14ac:dyDescent="0.2">
      <c r="A647" t="s">
        <v>24</v>
      </c>
      <c r="B647" t="str">
        <f>VLOOKUP(A647,[1]Sheet1!$A$2:$B$205,2,)</f>
        <v>Oscillatoria sp.</v>
      </c>
      <c r="C647">
        <v>9</v>
      </c>
      <c r="D647" t="s">
        <v>13</v>
      </c>
      <c r="E647">
        <v>2.6059999999999999</v>
      </c>
      <c r="F647">
        <v>4.4749999999999996</v>
      </c>
      <c r="G647">
        <v>0.41799999999999998</v>
      </c>
      <c r="H647">
        <f>N647*100</f>
        <v>64.5</v>
      </c>
      <c r="I647">
        <v>4381</v>
      </c>
      <c r="J647">
        <f>VLOOKUP(C647,[1]Sheet1!$C$2:$H$188,3,)</f>
        <v>1.5007047000000003E-7</v>
      </c>
      <c r="K647">
        <f>VLOOKUP(C647,[1]Sheet1!$C$2:$H$188,4,FALSE)</f>
        <v>6.8237047573087253</v>
      </c>
      <c r="L647">
        <f>VLOOKUP(C647,[1]Sheet1!$C$2:$H$188,5,FALSE)</f>
        <v>2.002E-13</v>
      </c>
      <c r="M647">
        <f>VLOOKUP(C647,[1]Sheet1!$C$2:$H$188,6,FALSE)</f>
        <v>12.6985359268567</v>
      </c>
      <c r="N647">
        <v>0.64500000000000002</v>
      </c>
    </row>
    <row r="648" spans="1:14" x14ac:dyDescent="0.2">
      <c r="A648" t="s">
        <v>24</v>
      </c>
      <c r="B648" t="str">
        <f>VLOOKUP(A648,[1]Sheet1!$A$2:$B$205,2,)</f>
        <v>Oscillatoria sp.</v>
      </c>
      <c r="C648">
        <v>9</v>
      </c>
      <c r="D648" t="s">
        <v>14</v>
      </c>
      <c r="E648">
        <v>11.69</v>
      </c>
      <c r="F648">
        <v>24.37</v>
      </c>
      <c r="G648">
        <v>0.52</v>
      </c>
      <c r="H648">
        <f>N648*100</f>
        <v>191.3</v>
      </c>
      <c r="I648">
        <v>2768</v>
      </c>
      <c r="J648">
        <f>VLOOKUP(C648,[1]Sheet1!$C$2:$H$188,3,)</f>
        <v>1.5007047000000003E-7</v>
      </c>
      <c r="K648">
        <f>VLOOKUP(C648,[1]Sheet1!$C$2:$H$188,4,FALSE)</f>
        <v>6.8237047573087253</v>
      </c>
      <c r="L648">
        <f>VLOOKUP(C648,[1]Sheet1!$C$2:$H$188,5,FALSE)</f>
        <v>2.002E-13</v>
      </c>
      <c r="M648">
        <f>VLOOKUP(C648,[1]Sheet1!$C$2:$H$188,6,FALSE)</f>
        <v>12.6985359268567</v>
      </c>
      <c r="N648">
        <v>1.913</v>
      </c>
    </row>
    <row r="649" spans="1:14" x14ac:dyDescent="0.2">
      <c r="A649" t="s">
        <v>24</v>
      </c>
      <c r="B649" t="str">
        <f>VLOOKUP(A649,[1]Sheet1!$A$2:$B$205,2,)</f>
        <v>Oscillatoria sp.</v>
      </c>
      <c r="C649">
        <v>9</v>
      </c>
      <c r="D649" t="s">
        <v>15</v>
      </c>
      <c r="E649">
        <v>9.9540000000000006</v>
      </c>
      <c r="F649">
        <v>20.85</v>
      </c>
      <c r="G649">
        <v>0.52300000000000002</v>
      </c>
      <c r="H649">
        <f>N649*100</f>
        <v>157.1</v>
      </c>
      <c r="I649">
        <v>2832</v>
      </c>
      <c r="J649">
        <f>VLOOKUP(C649,[1]Sheet1!$C$2:$H$188,3,)</f>
        <v>1.5007047000000003E-7</v>
      </c>
      <c r="K649">
        <f>VLOOKUP(C649,[1]Sheet1!$C$2:$H$188,4,FALSE)</f>
        <v>6.8237047573087253</v>
      </c>
      <c r="L649">
        <f>VLOOKUP(C649,[1]Sheet1!$C$2:$H$188,5,FALSE)</f>
        <v>2.002E-13</v>
      </c>
      <c r="M649">
        <f>VLOOKUP(C649,[1]Sheet1!$C$2:$H$188,6,FALSE)</f>
        <v>12.6985359268567</v>
      </c>
      <c r="N649">
        <v>1.571</v>
      </c>
    </row>
    <row r="650" spans="1:14" x14ac:dyDescent="0.2">
      <c r="A650" t="s">
        <v>24</v>
      </c>
      <c r="B650" t="str">
        <f>VLOOKUP(A650,[1]Sheet1!$A$2:$B$205,2,)</f>
        <v>Oscillatoria sp.</v>
      </c>
      <c r="C650">
        <v>10</v>
      </c>
      <c r="D650" t="s">
        <v>12</v>
      </c>
      <c r="E650">
        <v>1.1879999999999999</v>
      </c>
      <c r="F650">
        <v>1.393</v>
      </c>
      <c r="G650">
        <v>0.14699999999999999</v>
      </c>
      <c r="H650">
        <f>N650*100</f>
        <v>0</v>
      </c>
      <c r="J650">
        <f>VLOOKUP(C650,[1]Sheet1!$C$2:$H$188,3,)</f>
        <v>2.0007047000000003E-7</v>
      </c>
      <c r="K650">
        <f>VLOOKUP(C650,[1]Sheet1!$C$2:$H$188,4,FALSE)</f>
        <v>6.698817007627933</v>
      </c>
      <c r="L650">
        <f>VLOOKUP(C650,[1]Sheet1!$C$2:$H$188,5,FALSE)</f>
        <v>2.6703999999999999E-13</v>
      </c>
      <c r="M650">
        <f>VLOOKUP(C650,[1]Sheet1!$C$2:$H$188,6,FALSE)</f>
        <v>12.573423680664829</v>
      </c>
    </row>
    <row r="651" spans="1:14" x14ac:dyDescent="0.2">
      <c r="A651" t="s">
        <v>24</v>
      </c>
      <c r="B651" t="str">
        <f>VLOOKUP(A651,[1]Sheet1!$A$2:$B$205,2,)</f>
        <v>Oscillatoria sp.</v>
      </c>
      <c r="C651">
        <v>10</v>
      </c>
      <c r="D651" t="s">
        <v>13</v>
      </c>
      <c r="H651">
        <f>N651*100</f>
        <v>0</v>
      </c>
      <c r="J651">
        <f>VLOOKUP(C651,[1]Sheet1!$C$2:$H$188,3,)</f>
        <v>2.0007047000000003E-7</v>
      </c>
      <c r="K651">
        <f>VLOOKUP(C651,[1]Sheet1!$C$2:$H$188,4,FALSE)</f>
        <v>6.698817007627933</v>
      </c>
      <c r="L651">
        <f>VLOOKUP(C651,[1]Sheet1!$C$2:$H$188,5,FALSE)</f>
        <v>2.6703999999999999E-13</v>
      </c>
      <c r="M651">
        <f>VLOOKUP(C651,[1]Sheet1!$C$2:$H$188,6,FALSE)</f>
        <v>12.573423680664829</v>
      </c>
    </row>
    <row r="652" spans="1:14" x14ac:dyDescent="0.2">
      <c r="A652" t="s">
        <v>24</v>
      </c>
      <c r="B652" t="str">
        <f>VLOOKUP(A652,[1]Sheet1!$A$2:$B$205,2,)</f>
        <v>Oscillatoria sp.</v>
      </c>
      <c r="C652">
        <v>10</v>
      </c>
      <c r="D652" t="s">
        <v>14</v>
      </c>
      <c r="E652">
        <v>4.66</v>
      </c>
      <c r="F652">
        <v>8.15</v>
      </c>
      <c r="G652">
        <v>0.42799999999999999</v>
      </c>
      <c r="H652">
        <f>N652*100</f>
        <v>197.4</v>
      </c>
      <c r="I652">
        <v>2832</v>
      </c>
      <c r="J652">
        <f>VLOOKUP(C652,[1]Sheet1!$C$2:$H$188,3,)</f>
        <v>2.0007047000000003E-7</v>
      </c>
      <c r="K652">
        <f>VLOOKUP(C652,[1]Sheet1!$C$2:$H$188,4,FALSE)</f>
        <v>6.698817007627933</v>
      </c>
      <c r="L652">
        <f>VLOOKUP(C652,[1]Sheet1!$C$2:$H$188,5,FALSE)</f>
        <v>2.6703999999999999E-13</v>
      </c>
      <c r="M652">
        <f>VLOOKUP(C652,[1]Sheet1!$C$2:$H$188,6,FALSE)</f>
        <v>12.573423680664829</v>
      </c>
      <c r="N652">
        <v>1.974</v>
      </c>
    </row>
    <row r="653" spans="1:14" x14ac:dyDescent="0.2">
      <c r="A653" t="s">
        <v>24</v>
      </c>
      <c r="B653" t="str">
        <f>VLOOKUP(A653,[1]Sheet1!$A$2:$B$205,2,)</f>
        <v>Oscillatoria sp.</v>
      </c>
      <c r="C653">
        <v>10</v>
      </c>
      <c r="D653" t="s">
        <v>15</v>
      </c>
      <c r="E653">
        <v>4.0199999999999996</v>
      </c>
      <c r="F653">
        <v>7.0529999999999999</v>
      </c>
      <c r="G653">
        <v>0.43</v>
      </c>
      <c r="H653">
        <f>N653*100</f>
        <v>157</v>
      </c>
      <c r="I653">
        <v>2768</v>
      </c>
      <c r="J653">
        <f>VLOOKUP(C653,[1]Sheet1!$C$2:$H$188,3,)</f>
        <v>2.0007047000000003E-7</v>
      </c>
      <c r="K653">
        <f>VLOOKUP(C653,[1]Sheet1!$C$2:$H$188,4,FALSE)</f>
        <v>6.698817007627933</v>
      </c>
      <c r="L653">
        <f>VLOOKUP(C653,[1]Sheet1!$C$2:$H$188,5,FALSE)</f>
        <v>2.6703999999999999E-13</v>
      </c>
      <c r="M653">
        <f>VLOOKUP(C653,[1]Sheet1!$C$2:$H$188,6,FALSE)</f>
        <v>12.573423680664829</v>
      </c>
      <c r="N653">
        <v>1.57</v>
      </c>
    </row>
    <row r="654" spans="1:14" x14ac:dyDescent="0.2">
      <c r="A654" t="s">
        <v>24</v>
      </c>
      <c r="B654" t="str">
        <f>VLOOKUP(A654,[1]Sheet1!$A$2:$B$205,2,)</f>
        <v>Oscillatoria sp.</v>
      </c>
      <c r="C654">
        <v>11</v>
      </c>
      <c r="D654" t="s">
        <v>12</v>
      </c>
      <c r="E654">
        <v>0.76800000000000002</v>
      </c>
      <c r="F654">
        <v>1.0129999999999999</v>
      </c>
      <c r="G654">
        <v>0.24199999999999999</v>
      </c>
      <c r="H654">
        <f>N654*100</f>
        <v>143.5</v>
      </c>
      <c r="I654">
        <v>7683</v>
      </c>
      <c r="J654">
        <f>VLOOKUP(C654,[1]Sheet1!$C$2:$H$188,3,)</f>
        <v>3.0007047000000002E-7</v>
      </c>
      <c r="K654">
        <f>VLOOKUP(C654,[1]Sheet1!$C$2:$H$188,4,FALSE)</f>
        <v>6.5227767414864148</v>
      </c>
      <c r="L654">
        <f>VLOOKUP(C654,[1]Sheet1!$C$2:$H$188,5,FALSE)</f>
        <v>4.0092000000000002E-13</v>
      </c>
      <c r="M654">
        <f>VLOOKUP(C654,[1]Sheet1!$C$2:$H$188,6,FALSE)</f>
        <v>12.396942278314244</v>
      </c>
      <c r="N654">
        <v>1.4350000000000001</v>
      </c>
    </row>
    <row r="655" spans="1:14" x14ac:dyDescent="0.2">
      <c r="A655" t="s">
        <v>24</v>
      </c>
      <c r="B655" t="str">
        <f>VLOOKUP(A655,[1]Sheet1!$A$2:$B$205,2,)</f>
        <v>Oscillatoria sp.</v>
      </c>
      <c r="C655">
        <v>11</v>
      </c>
      <c r="D655" t="s">
        <v>13</v>
      </c>
      <c r="E655">
        <v>0.85699999999999998</v>
      </c>
      <c r="F655">
        <v>1.292</v>
      </c>
      <c r="G655">
        <v>0.33700000000000002</v>
      </c>
      <c r="H655">
        <f>N655*100</f>
        <v>64.5</v>
      </c>
      <c r="I655">
        <v>4586</v>
      </c>
      <c r="J655">
        <f>VLOOKUP(C655,[1]Sheet1!$C$2:$H$188,3,)</f>
        <v>3.0007047000000002E-7</v>
      </c>
      <c r="K655">
        <f>VLOOKUP(C655,[1]Sheet1!$C$2:$H$188,4,FALSE)</f>
        <v>6.5227767414864148</v>
      </c>
      <c r="L655">
        <f>VLOOKUP(C655,[1]Sheet1!$C$2:$H$188,5,FALSE)</f>
        <v>4.0092000000000002E-13</v>
      </c>
      <c r="M655">
        <f>VLOOKUP(C655,[1]Sheet1!$C$2:$H$188,6,FALSE)</f>
        <v>12.396942278314244</v>
      </c>
      <c r="N655">
        <v>0.64500000000000002</v>
      </c>
    </row>
    <row r="656" spans="1:14" x14ac:dyDescent="0.2">
      <c r="A656" t="s">
        <v>24</v>
      </c>
      <c r="B656" t="str">
        <f>VLOOKUP(A656,[1]Sheet1!$A$2:$B$205,2,)</f>
        <v>Oscillatoria sp.</v>
      </c>
      <c r="C656">
        <v>11</v>
      </c>
      <c r="D656" t="s">
        <v>14</v>
      </c>
      <c r="E656">
        <v>3.5289999999999999</v>
      </c>
      <c r="F656">
        <v>6.2489999999999997</v>
      </c>
      <c r="G656">
        <v>0.435</v>
      </c>
      <c r="H656">
        <f>N656*100</f>
        <v>202.4</v>
      </c>
      <c r="I656">
        <v>3037</v>
      </c>
      <c r="J656">
        <f>VLOOKUP(C656,[1]Sheet1!$C$2:$H$188,3,)</f>
        <v>3.0007047000000002E-7</v>
      </c>
      <c r="K656">
        <f>VLOOKUP(C656,[1]Sheet1!$C$2:$H$188,4,FALSE)</f>
        <v>6.5227767414864148</v>
      </c>
      <c r="L656">
        <f>VLOOKUP(C656,[1]Sheet1!$C$2:$H$188,5,FALSE)</f>
        <v>4.0092000000000002E-13</v>
      </c>
      <c r="M656">
        <f>VLOOKUP(C656,[1]Sheet1!$C$2:$H$188,6,FALSE)</f>
        <v>12.396942278314244</v>
      </c>
      <c r="N656">
        <v>2.024</v>
      </c>
    </row>
    <row r="657" spans="1:14" x14ac:dyDescent="0.2">
      <c r="A657" t="s">
        <v>24</v>
      </c>
      <c r="B657" t="str">
        <f>VLOOKUP(A657,[1]Sheet1!$A$2:$B$205,2,)</f>
        <v>Oscillatoria sp.</v>
      </c>
      <c r="C657">
        <v>11</v>
      </c>
      <c r="D657" t="s">
        <v>15</v>
      </c>
      <c r="E657">
        <v>3.08</v>
      </c>
      <c r="F657">
        <v>5.4009999999999998</v>
      </c>
      <c r="G657">
        <v>0.43</v>
      </c>
      <c r="H657">
        <f>N657*100</f>
        <v>157.1</v>
      </c>
      <c r="I657">
        <v>3203</v>
      </c>
      <c r="J657">
        <f>VLOOKUP(C657,[1]Sheet1!$C$2:$H$188,3,)</f>
        <v>3.0007047000000002E-7</v>
      </c>
      <c r="K657">
        <f>VLOOKUP(C657,[1]Sheet1!$C$2:$H$188,4,FALSE)</f>
        <v>6.5227767414864148</v>
      </c>
      <c r="L657">
        <f>VLOOKUP(C657,[1]Sheet1!$C$2:$H$188,5,FALSE)</f>
        <v>4.0092000000000002E-13</v>
      </c>
      <c r="M657">
        <f>VLOOKUP(C657,[1]Sheet1!$C$2:$H$188,6,FALSE)</f>
        <v>12.396942278314244</v>
      </c>
      <c r="N657">
        <v>1.571</v>
      </c>
    </row>
    <row r="658" spans="1:14" x14ac:dyDescent="0.2">
      <c r="A658" t="s">
        <v>24</v>
      </c>
      <c r="B658" t="str">
        <f>VLOOKUP(A658,[1]Sheet1!$A$2:$B$205,2,)</f>
        <v>Oscillatoria sp.</v>
      </c>
      <c r="C658">
        <v>12</v>
      </c>
      <c r="D658" t="s">
        <v>12</v>
      </c>
      <c r="E658">
        <v>4.9219999999999997</v>
      </c>
      <c r="F658">
        <v>6.3339999999999996</v>
      </c>
      <c r="G658">
        <v>0.223</v>
      </c>
      <c r="H658">
        <f>N658*100</f>
        <v>153.9</v>
      </c>
      <c r="I658">
        <v>5347</v>
      </c>
      <c r="J658">
        <f>VLOOKUP(C658,[1]Sheet1!$C$2:$H$188,3,)</f>
        <v>4.0007047000000002E-7</v>
      </c>
      <c r="K658">
        <f>VLOOKUP(C658,[1]Sheet1!$C$2:$H$188,4,FALSE)</f>
        <v>6.3978635035806324</v>
      </c>
      <c r="L658">
        <f>VLOOKUP(C658,[1]Sheet1!$C$2:$H$188,5,FALSE)</f>
        <v>5.3507999999999998E-13</v>
      </c>
      <c r="M658">
        <f>VLOOKUP(C658,[1]Sheet1!$C$2:$H$188,6,FALSE)</f>
        <v>12.271581281602767</v>
      </c>
      <c r="N658">
        <v>1.5389999999999999</v>
      </c>
    </row>
    <row r="659" spans="1:14" x14ac:dyDescent="0.2">
      <c r="A659" t="s">
        <v>24</v>
      </c>
      <c r="B659" t="str">
        <f>VLOOKUP(A659,[1]Sheet1!$A$2:$B$205,2,)</f>
        <v>Oscillatoria sp.</v>
      </c>
      <c r="C659">
        <v>12</v>
      </c>
      <c r="D659" t="s">
        <v>13</v>
      </c>
      <c r="E659">
        <v>5.5919999999999996</v>
      </c>
      <c r="F659">
        <v>8.09</v>
      </c>
      <c r="G659">
        <v>0.309</v>
      </c>
      <c r="H659">
        <f>N659*100</f>
        <v>84.899999999999991</v>
      </c>
      <c r="I659">
        <v>4643</v>
      </c>
      <c r="J659">
        <f>VLOOKUP(C659,[1]Sheet1!$C$2:$H$188,3,)</f>
        <v>4.0007047000000002E-7</v>
      </c>
      <c r="K659">
        <f>VLOOKUP(C659,[1]Sheet1!$C$2:$H$188,4,FALSE)</f>
        <v>6.3978635035806324</v>
      </c>
      <c r="L659">
        <f>VLOOKUP(C659,[1]Sheet1!$C$2:$H$188,5,FALSE)</f>
        <v>5.3507999999999998E-13</v>
      </c>
      <c r="M659">
        <f>VLOOKUP(C659,[1]Sheet1!$C$2:$H$188,6,FALSE)</f>
        <v>12.271581281602767</v>
      </c>
      <c r="N659">
        <v>0.84899999999999998</v>
      </c>
    </row>
    <row r="660" spans="1:14" x14ac:dyDescent="0.2">
      <c r="A660" t="s">
        <v>24</v>
      </c>
      <c r="B660" t="str">
        <f>VLOOKUP(A660,[1]Sheet1!$A$2:$B$205,2,)</f>
        <v>Oscillatoria sp.</v>
      </c>
      <c r="C660">
        <v>12</v>
      </c>
      <c r="D660" t="s">
        <v>14</v>
      </c>
      <c r="E660">
        <v>22.97</v>
      </c>
      <c r="F660">
        <v>44.03</v>
      </c>
      <c r="G660">
        <v>0.47799999999999998</v>
      </c>
      <c r="H660">
        <f>N660*100</f>
        <v>198.5</v>
      </c>
      <c r="I660">
        <v>2768</v>
      </c>
      <c r="J660">
        <f>VLOOKUP(C660,[1]Sheet1!$C$2:$H$188,3,)</f>
        <v>4.0007047000000002E-7</v>
      </c>
      <c r="K660">
        <f>VLOOKUP(C660,[1]Sheet1!$C$2:$H$188,4,FALSE)</f>
        <v>6.3978635035806324</v>
      </c>
      <c r="L660">
        <f>VLOOKUP(C660,[1]Sheet1!$C$2:$H$188,5,FALSE)</f>
        <v>5.3507999999999998E-13</v>
      </c>
      <c r="M660">
        <f>VLOOKUP(C660,[1]Sheet1!$C$2:$H$188,6,FALSE)</f>
        <v>12.271581281602767</v>
      </c>
      <c r="N660">
        <v>1.9850000000000001</v>
      </c>
    </row>
    <row r="661" spans="1:14" x14ac:dyDescent="0.2">
      <c r="A661" t="s">
        <v>24</v>
      </c>
      <c r="B661" t="str">
        <f>VLOOKUP(A661,[1]Sheet1!$A$2:$B$205,2,)</f>
        <v>Oscillatoria sp.</v>
      </c>
      <c r="C661">
        <v>12</v>
      </c>
      <c r="D661" t="s">
        <v>15</v>
      </c>
      <c r="E661">
        <v>19.39</v>
      </c>
      <c r="F661">
        <v>37.67</v>
      </c>
      <c r="G661">
        <v>0.48499999999999999</v>
      </c>
      <c r="H661">
        <f>N661*100</f>
        <v>161.60000000000002</v>
      </c>
      <c r="I661">
        <v>2819</v>
      </c>
      <c r="J661">
        <f>VLOOKUP(C661,[1]Sheet1!$C$2:$H$188,3,)</f>
        <v>4.0007047000000002E-7</v>
      </c>
      <c r="K661">
        <f>VLOOKUP(C661,[1]Sheet1!$C$2:$H$188,4,FALSE)</f>
        <v>6.3978635035806324</v>
      </c>
      <c r="L661">
        <f>VLOOKUP(C661,[1]Sheet1!$C$2:$H$188,5,FALSE)</f>
        <v>5.3507999999999998E-13</v>
      </c>
      <c r="M661">
        <f>VLOOKUP(C661,[1]Sheet1!$C$2:$H$188,6,FALSE)</f>
        <v>12.271581281602767</v>
      </c>
      <c r="N661">
        <v>1.6160000000000001</v>
      </c>
    </row>
    <row r="662" spans="1:14" x14ac:dyDescent="0.2">
      <c r="A662" t="s">
        <v>24</v>
      </c>
      <c r="B662" t="str">
        <f>VLOOKUP(A662,[1]Sheet1!$A$2:$B$205,2,)</f>
        <v>Oscillatoria sp.</v>
      </c>
      <c r="C662">
        <v>13</v>
      </c>
      <c r="D662" t="s">
        <v>12</v>
      </c>
      <c r="E662">
        <v>1.087</v>
      </c>
      <c r="F662">
        <v>1.5720000000000001</v>
      </c>
      <c r="G662">
        <v>0.308</v>
      </c>
      <c r="H662">
        <f>N662*100</f>
        <v>112.1</v>
      </c>
      <c r="I662">
        <v>6038</v>
      </c>
      <c r="J662">
        <f>VLOOKUP(C662,[1]Sheet1!$C$2:$H$188,3,)</f>
        <v>5.0007047000000012E-7</v>
      </c>
      <c r="K662">
        <f>VLOOKUP(C662,[1]Sheet1!$C$2:$H$188,4,FALSE)</f>
        <v>6.3009687905127274</v>
      </c>
      <c r="L662">
        <f>VLOOKUP(C662,[1]Sheet1!$C$2:$H$188,5,FALSE)</f>
        <v>6.6951000000000004E-13</v>
      </c>
      <c r="M662">
        <f>VLOOKUP(C662,[1]Sheet1!$C$2:$H$188,6,FALSE)</f>
        <v>12.174242931852293</v>
      </c>
      <c r="N662">
        <v>1.121</v>
      </c>
    </row>
    <row r="663" spans="1:14" x14ac:dyDescent="0.2">
      <c r="A663" t="s">
        <v>24</v>
      </c>
      <c r="B663" t="str">
        <f>VLOOKUP(A663,[1]Sheet1!$A$2:$B$205,2,)</f>
        <v>Oscillatoria sp.</v>
      </c>
      <c r="C663">
        <v>13</v>
      </c>
      <c r="D663" t="s">
        <v>13</v>
      </c>
      <c r="E663">
        <v>1.2949999999999999</v>
      </c>
      <c r="F663">
        <v>2.1160000000000001</v>
      </c>
      <c r="G663">
        <v>0.38800000000000001</v>
      </c>
      <c r="H663">
        <f>N663*100</f>
        <v>71.399999999999991</v>
      </c>
      <c r="I663">
        <v>5040</v>
      </c>
      <c r="J663">
        <f>VLOOKUP(C663,[1]Sheet1!$C$2:$H$188,3,)</f>
        <v>5.0007047000000012E-7</v>
      </c>
      <c r="K663">
        <f>VLOOKUP(C663,[1]Sheet1!$C$2:$H$188,4,FALSE)</f>
        <v>6.3009687905127274</v>
      </c>
      <c r="L663">
        <f>VLOOKUP(C663,[1]Sheet1!$C$2:$H$188,5,FALSE)</f>
        <v>6.6951000000000004E-13</v>
      </c>
      <c r="M663">
        <f>VLOOKUP(C663,[1]Sheet1!$C$2:$H$188,6,FALSE)</f>
        <v>12.174242931852293</v>
      </c>
      <c r="N663">
        <v>0.71399999999999997</v>
      </c>
    </row>
    <row r="664" spans="1:14" x14ac:dyDescent="0.2">
      <c r="A664" t="s">
        <v>24</v>
      </c>
      <c r="B664" t="str">
        <f>VLOOKUP(A664,[1]Sheet1!$A$2:$B$205,2,)</f>
        <v>Oscillatoria sp.</v>
      </c>
      <c r="C664">
        <v>13</v>
      </c>
      <c r="D664" t="s">
        <v>14</v>
      </c>
      <c r="E664">
        <v>6.2709999999999999</v>
      </c>
      <c r="F664">
        <v>12.27</v>
      </c>
      <c r="G664">
        <v>0.48899999999999999</v>
      </c>
      <c r="H664">
        <f>N664*100</f>
        <v>189.6</v>
      </c>
      <c r="I664">
        <v>2832</v>
      </c>
      <c r="J664">
        <f>VLOOKUP(C664,[1]Sheet1!$C$2:$H$188,3,)</f>
        <v>5.0007047000000012E-7</v>
      </c>
      <c r="K664">
        <f>VLOOKUP(C664,[1]Sheet1!$C$2:$H$188,4,FALSE)</f>
        <v>6.3009687905127274</v>
      </c>
      <c r="L664">
        <f>VLOOKUP(C664,[1]Sheet1!$C$2:$H$188,5,FALSE)</f>
        <v>6.6951000000000004E-13</v>
      </c>
      <c r="M664">
        <f>VLOOKUP(C664,[1]Sheet1!$C$2:$H$188,6,FALSE)</f>
        <v>12.174242931852293</v>
      </c>
      <c r="N664">
        <v>1.8959999999999999</v>
      </c>
    </row>
    <row r="665" spans="1:14" x14ac:dyDescent="0.2">
      <c r="A665" t="s">
        <v>24</v>
      </c>
      <c r="B665" t="str">
        <f>VLOOKUP(A665,[1]Sheet1!$A$2:$B$205,2,)</f>
        <v>Oscillatoria sp.</v>
      </c>
      <c r="C665">
        <v>13</v>
      </c>
      <c r="D665" t="s">
        <v>15</v>
      </c>
      <c r="E665">
        <v>5.39</v>
      </c>
      <c r="F665">
        <v>10.34</v>
      </c>
      <c r="G665">
        <v>0.47899999999999998</v>
      </c>
      <c r="H665">
        <f>N665*100</f>
        <v>166.9</v>
      </c>
      <c r="I665">
        <v>2883</v>
      </c>
      <c r="J665">
        <f>VLOOKUP(C665,[1]Sheet1!$C$2:$H$188,3,)</f>
        <v>5.0007047000000012E-7</v>
      </c>
      <c r="K665">
        <f>VLOOKUP(C665,[1]Sheet1!$C$2:$H$188,4,FALSE)</f>
        <v>6.3009687905127274</v>
      </c>
      <c r="L665">
        <f>VLOOKUP(C665,[1]Sheet1!$C$2:$H$188,5,FALSE)</f>
        <v>6.6951000000000004E-13</v>
      </c>
      <c r="M665">
        <f>VLOOKUP(C665,[1]Sheet1!$C$2:$H$188,6,FALSE)</f>
        <v>12.174242931852293</v>
      </c>
      <c r="N665">
        <v>1.669</v>
      </c>
    </row>
    <row r="666" spans="1:14" x14ac:dyDescent="0.2">
      <c r="A666" t="s">
        <v>24</v>
      </c>
      <c r="B666" t="str">
        <f>VLOOKUP(A666,[1]Sheet1!$A$2:$B$205,2,)</f>
        <v>Oscillatoria sp.</v>
      </c>
      <c r="C666">
        <v>14</v>
      </c>
      <c r="D666" t="s">
        <v>12</v>
      </c>
      <c r="H666">
        <f>N666*100</f>
        <v>0</v>
      </c>
      <c r="J666">
        <f>VLOOKUP(C666,[1]Sheet1!$C$2:$H$188,3,)</f>
        <v>7.0007047000000011E-7</v>
      </c>
      <c r="K666">
        <f>VLOOKUP(C666,[1]Sheet1!$C$2:$H$188,4,FALSE)</f>
        <v>6.1548582411404116</v>
      </c>
      <c r="L666">
        <f>VLOOKUP(C666,[1]Sheet1!$C$2:$H$188,5,FALSE)</f>
        <v>9.3920000000000008E-13</v>
      </c>
      <c r="M666">
        <f>VLOOKUP(C666,[1]Sheet1!$C$2:$H$188,6,FALSE)</f>
        <v>12.027241916096461</v>
      </c>
    </row>
    <row r="667" spans="1:14" x14ac:dyDescent="0.2">
      <c r="A667" t="s">
        <v>24</v>
      </c>
      <c r="B667" t="str">
        <f>VLOOKUP(A667,[1]Sheet1!$A$2:$B$205,2,)</f>
        <v>Oscillatoria sp.</v>
      </c>
      <c r="C667">
        <v>14</v>
      </c>
      <c r="D667" t="s">
        <v>13</v>
      </c>
      <c r="E667">
        <v>0.64500000000000002</v>
      </c>
      <c r="F667">
        <v>1.0649999999999999</v>
      </c>
      <c r="G667">
        <v>0.39400000000000002</v>
      </c>
      <c r="H667">
        <f>N667*100</f>
        <v>39.6</v>
      </c>
      <c r="I667">
        <v>4906</v>
      </c>
      <c r="J667">
        <f>VLOOKUP(C667,[1]Sheet1!$C$2:$H$188,3,)</f>
        <v>7.0007047000000011E-7</v>
      </c>
      <c r="K667">
        <f>VLOOKUP(C667,[1]Sheet1!$C$2:$H$188,4,FALSE)</f>
        <v>6.1548582411404116</v>
      </c>
      <c r="L667">
        <f>VLOOKUP(C667,[1]Sheet1!$C$2:$H$188,5,FALSE)</f>
        <v>9.3920000000000008E-13</v>
      </c>
      <c r="M667">
        <f>VLOOKUP(C667,[1]Sheet1!$C$2:$H$188,6,FALSE)</f>
        <v>12.027241916096461</v>
      </c>
      <c r="N667">
        <v>0.39600000000000002</v>
      </c>
    </row>
    <row r="668" spans="1:14" x14ac:dyDescent="0.2">
      <c r="A668" t="s">
        <v>24</v>
      </c>
      <c r="B668" t="str">
        <f>VLOOKUP(A668,[1]Sheet1!$A$2:$B$205,2,)</f>
        <v>Oscillatoria sp.</v>
      </c>
      <c r="C668">
        <v>14</v>
      </c>
      <c r="D668" t="s">
        <v>14</v>
      </c>
      <c r="E668">
        <v>2.6389999999999998</v>
      </c>
      <c r="F668">
        <v>4.6150000000000002</v>
      </c>
      <c r="G668">
        <v>0.42799999999999999</v>
      </c>
      <c r="H668">
        <f>N668*100</f>
        <v>187.5</v>
      </c>
      <c r="I668">
        <v>2832</v>
      </c>
      <c r="J668">
        <f>VLOOKUP(C668,[1]Sheet1!$C$2:$H$188,3,)</f>
        <v>7.0007047000000011E-7</v>
      </c>
      <c r="K668">
        <f>VLOOKUP(C668,[1]Sheet1!$C$2:$H$188,4,FALSE)</f>
        <v>6.1548582411404116</v>
      </c>
      <c r="L668">
        <f>VLOOKUP(C668,[1]Sheet1!$C$2:$H$188,5,FALSE)</f>
        <v>9.3920000000000008E-13</v>
      </c>
      <c r="M668">
        <f>VLOOKUP(C668,[1]Sheet1!$C$2:$H$188,6,FALSE)</f>
        <v>12.027241916096461</v>
      </c>
      <c r="N668">
        <v>1.875</v>
      </c>
    </row>
    <row r="669" spans="1:14" x14ac:dyDescent="0.2">
      <c r="A669" t="s">
        <v>24</v>
      </c>
      <c r="B669" t="str">
        <f>VLOOKUP(A669,[1]Sheet1!$A$2:$B$205,2,)</f>
        <v>Oscillatoria sp.</v>
      </c>
      <c r="C669">
        <v>14</v>
      </c>
      <c r="D669" t="s">
        <v>15</v>
      </c>
      <c r="E669">
        <v>2.2919999999999998</v>
      </c>
      <c r="F669">
        <v>3.9710000000000001</v>
      </c>
      <c r="G669">
        <v>0.42299999999999999</v>
      </c>
      <c r="H669">
        <f>N669*100</f>
        <v>151.29999999999998</v>
      </c>
      <c r="I669">
        <v>2909</v>
      </c>
      <c r="J669">
        <f>VLOOKUP(C669,[1]Sheet1!$C$2:$H$188,3,)</f>
        <v>7.0007047000000011E-7</v>
      </c>
      <c r="K669">
        <f>VLOOKUP(C669,[1]Sheet1!$C$2:$H$188,4,FALSE)</f>
        <v>6.1548582411404116</v>
      </c>
      <c r="L669">
        <f>VLOOKUP(C669,[1]Sheet1!$C$2:$H$188,5,FALSE)</f>
        <v>9.3920000000000008E-13</v>
      </c>
      <c r="M669">
        <f>VLOOKUP(C669,[1]Sheet1!$C$2:$H$188,6,FALSE)</f>
        <v>12.027241916096461</v>
      </c>
      <c r="N669">
        <v>1.5129999999999999</v>
      </c>
    </row>
    <row r="670" spans="1:14" x14ac:dyDescent="0.2">
      <c r="A670" t="s">
        <v>24</v>
      </c>
      <c r="B670" t="str">
        <f>VLOOKUP(A670,[1]Sheet1!$A$2:$B$205,2,)</f>
        <v>Oscillatoria sp.</v>
      </c>
      <c r="C670">
        <v>15</v>
      </c>
      <c r="D670" t="s">
        <v>12</v>
      </c>
      <c r="E670">
        <v>1.774</v>
      </c>
      <c r="F670">
        <v>2.2599999999999998</v>
      </c>
      <c r="G670">
        <v>0.215</v>
      </c>
      <c r="H670">
        <f>N670*100</f>
        <v>213.60000000000002</v>
      </c>
      <c r="I670">
        <v>5123</v>
      </c>
      <c r="J670">
        <f>VLOOKUP(C670,[1]Sheet1!$C$2:$H$188,3,)</f>
        <v>1.0000704700000002E-6</v>
      </c>
      <c r="K670">
        <f>VLOOKUP(C670,[1]Sheet1!$C$2:$H$188,4,FALSE)</f>
        <v>5.9999693963461675</v>
      </c>
      <c r="L670">
        <f>VLOOKUP(C670,[1]Sheet1!$C$2:$H$188,5,FALSE)</f>
        <v>1.3458E-12</v>
      </c>
      <c r="M670">
        <f>VLOOKUP(C670,[1]Sheet1!$C$2:$H$188,6,FALSE)</f>
        <v>11.871019476033389</v>
      </c>
      <c r="N670">
        <v>2.1360000000000001</v>
      </c>
    </row>
    <row r="671" spans="1:14" x14ac:dyDescent="0.2">
      <c r="A671" t="s">
        <v>24</v>
      </c>
      <c r="B671" t="str">
        <f>VLOOKUP(A671,[1]Sheet1!$A$2:$B$205,2,)</f>
        <v>Oscillatoria sp.</v>
      </c>
      <c r="C671">
        <v>15</v>
      </c>
      <c r="D671" t="s">
        <v>13</v>
      </c>
      <c r="E671">
        <v>1.923</v>
      </c>
      <c r="F671">
        <v>2.6970000000000001</v>
      </c>
      <c r="G671">
        <v>0.28699999999999998</v>
      </c>
      <c r="H671">
        <f>N671*100</f>
        <v>109.7</v>
      </c>
      <c r="I671">
        <v>4816</v>
      </c>
      <c r="J671">
        <f>VLOOKUP(C671,[1]Sheet1!$C$2:$H$188,3,)</f>
        <v>1.0000704700000002E-6</v>
      </c>
      <c r="K671">
        <f>VLOOKUP(C671,[1]Sheet1!$C$2:$H$188,4,FALSE)</f>
        <v>5.9999693963461675</v>
      </c>
      <c r="L671">
        <f>VLOOKUP(C671,[1]Sheet1!$C$2:$H$188,5,FALSE)</f>
        <v>1.3458E-12</v>
      </c>
      <c r="M671">
        <f>VLOOKUP(C671,[1]Sheet1!$C$2:$H$188,6,FALSE)</f>
        <v>11.871019476033389</v>
      </c>
      <c r="N671">
        <v>1.097</v>
      </c>
    </row>
    <row r="672" spans="1:14" x14ac:dyDescent="0.2">
      <c r="A672" t="s">
        <v>24</v>
      </c>
      <c r="B672" t="str">
        <f>VLOOKUP(A672,[1]Sheet1!$A$2:$B$205,2,)</f>
        <v>Oscillatoria sp.</v>
      </c>
      <c r="C672">
        <v>15</v>
      </c>
      <c r="D672" t="s">
        <v>14</v>
      </c>
      <c r="E672">
        <v>6.9119999999999999</v>
      </c>
      <c r="F672">
        <v>12.95</v>
      </c>
      <c r="G672">
        <v>0.46600000000000003</v>
      </c>
      <c r="H672">
        <f>N672*100</f>
        <v>204.99999999999997</v>
      </c>
      <c r="I672">
        <v>2768</v>
      </c>
      <c r="J672">
        <f>VLOOKUP(C672,[1]Sheet1!$C$2:$H$188,3,)</f>
        <v>1.0000704700000002E-6</v>
      </c>
      <c r="K672">
        <f>VLOOKUP(C672,[1]Sheet1!$C$2:$H$188,4,FALSE)</f>
        <v>5.9999693963461675</v>
      </c>
      <c r="L672">
        <f>VLOOKUP(C672,[1]Sheet1!$C$2:$H$188,5,FALSE)</f>
        <v>1.3458E-12</v>
      </c>
      <c r="M672">
        <f>VLOOKUP(C672,[1]Sheet1!$C$2:$H$188,6,FALSE)</f>
        <v>11.871019476033389</v>
      </c>
      <c r="N672">
        <v>2.0499999999999998</v>
      </c>
    </row>
    <row r="673" spans="1:14" x14ac:dyDescent="0.2">
      <c r="A673" t="s">
        <v>24</v>
      </c>
      <c r="B673" t="str">
        <f>VLOOKUP(A673,[1]Sheet1!$A$2:$B$205,2,)</f>
        <v>Oscillatoria sp.</v>
      </c>
      <c r="C673">
        <v>15</v>
      </c>
      <c r="D673" t="s">
        <v>15</v>
      </c>
      <c r="E673">
        <v>6.085</v>
      </c>
      <c r="F673">
        <v>11.18</v>
      </c>
      <c r="G673">
        <v>0.45600000000000002</v>
      </c>
      <c r="H673">
        <f>N673*100</f>
        <v>161.1</v>
      </c>
      <c r="I673">
        <v>2781</v>
      </c>
      <c r="J673">
        <f>VLOOKUP(C673,[1]Sheet1!$C$2:$H$188,3,)</f>
        <v>1.0000704700000002E-6</v>
      </c>
      <c r="K673">
        <f>VLOOKUP(C673,[1]Sheet1!$C$2:$H$188,4,FALSE)</f>
        <v>5.9999693963461675</v>
      </c>
      <c r="L673">
        <f>VLOOKUP(C673,[1]Sheet1!$C$2:$H$188,5,FALSE)</f>
        <v>1.3458E-12</v>
      </c>
      <c r="M673">
        <f>VLOOKUP(C673,[1]Sheet1!$C$2:$H$188,6,FALSE)</f>
        <v>11.871019476033389</v>
      </c>
      <c r="N673">
        <v>1.611</v>
      </c>
    </row>
    <row r="674" spans="1:14" x14ac:dyDescent="0.2">
      <c r="A674" t="s">
        <v>24</v>
      </c>
      <c r="B674" t="str">
        <f>VLOOKUP(A674,[1]Sheet1!$A$2:$B$205,2,)</f>
        <v>Oscillatoria sp.</v>
      </c>
      <c r="C674">
        <v>16</v>
      </c>
      <c r="D674" t="s">
        <v>8</v>
      </c>
      <c r="E674">
        <v>0.70499999999999996</v>
      </c>
      <c r="F674">
        <v>1.046</v>
      </c>
      <c r="G674">
        <v>0.32600000000000001</v>
      </c>
      <c r="H674">
        <f>N674*100</f>
        <v>93.600000000000009</v>
      </c>
      <c r="I674">
        <v>6122</v>
      </c>
      <c r="J674">
        <f>VLOOKUP(C674,[1]Sheet1!$C$2:$H$188,3,)</f>
        <v>1.0000070470000001E-5</v>
      </c>
      <c r="K674">
        <f>VLOOKUP(C674,[1]Sheet1!$C$2:$H$188,4,FALSE)</f>
        <v>4.9999969395375699</v>
      </c>
      <c r="L674">
        <f>VLOOKUP(C674,[1]Sheet1!$C$2:$H$188,5,FALSE)</f>
        <v>1.4832E-11</v>
      </c>
      <c r="M674">
        <f>VLOOKUP(C674,[1]Sheet1!$C$2:$H$188,6,FALSE)</f>
        <v>10.828800283199579</v>
      </c>
      <c r="N674">
        <v>0.93600000000000005</v>
      </c>
    </row>
    <row r="675" spans="1:14" x14ac:dyDescent="0.2">
      <c r="A675" t="s">
        <v>24</v>
      </c>
      <c r="B675" t="str">
        <f>VLOOKUP(A675,[1]Sheet1!$A$2:$B$205,2,)</f>
        <v>Oscillatoria sp.</v>
      </c>
      <c r="C675">
        <v>16</v>
      </c>
      <c r="D675" t="s">
        <v>9</v>
      </c>
      <c r="E675">
        <v>0.877</v>
      </c>
      <c r="F675">
        <v>1.4410000000000001</v>
      </c>
      <c r="G675">
        <v>0.39100000000000001</v>
      </c>
      <c r="H675">
        <f>N675*100</f>
        <v>56.899999999999991</v>
      </c>
      <c r="I675">
        <v>4509</v>
      </c>
      <c r="J675">
        <f>VLOOKUP(C675,[1]Sheet1!$C$2:$H$188,3,)</f>
        <v>1.0000070470000001E-5</v>
      </c>
      <c r="K675">
        <f>VLOOKUP(C675,[1]Sheet1!$C$2:$H$188,4,FALSE)</f>
        <v>4.9999969395375699</v>
      </c>
      <c r="L675">
        <f>VLOOKUP(C675,[1]Sheet1!$C$2:$H$188,5,FALSE)</f>
        <v>1.4832E-11</v>
      </c>
      <c r="M675">
        <f>VLOOKUP(C675,[1]Sheet1!$C$2:$H$188,6,FALSE)</f>
        <v>10.828800283199579</v>
      </c>
      <c r="N675">
        <v>0.56899999999999995</v>
      </c>
    </row>
    <row r="676" spans="1:14" x14ac:dyDescent="0.2">
      <c r="A676" t="s">
        <v>24</v>
      </c>
      <c r="B676" t="str">
        <f>VLOOKUP(A676,[1]Sheet1!$A$2:$B$205,2,)</f>
        <v>Oscillatoria sp.</v>
      </c>
      <c r="C676">
        <v>16</v>
      </c>
      <c r="D676" t="s">
        <v>10</v>
      </c>
      <c r="E676">
        <v>4.49</v>
      </c>
      <c r="F676">
        <v>7.8150000000000004</v>
      </c>
      <c r="G676">
        <v>0.42499999999999999</v>
      </c>
      <c r="H676">
        <f>N676*100</f>
        <v>210.6</v>
      </c>
      <c r="I676">
        <v>476.8</v>
      </c>
      <c r="J676">
        <f>VLOOKUP(C676,[1]Sheet1!$C$2:$H$188,3,)</f>
        <v>1.0000070470000001E-5</v>
      </c>
      <c r="K676">
        <f>VLOOKUP(C676,[1]Sheet1!$C$2:$H$188,4,FALSE)</f>
        <v>4.9999969395375699</v>
      </c>
      <c r="L676">
        <f>VLOOKUP(C676,[1]Sheet1!$C$2:$H$188,5,FALSE)</f>
        <v>1.4832E-11</v>
      </c>
      <c r="M676">
        <f>VLOOKUP(C676,[1]Sheet1!$C$2:$H$188,6,FALSE)</f>
        <v>10.828800283199579</v>
      </c>
      <c r="N676">
        <v>2.1059999999999999</v>
      </c>
    </row>
    <row r="677" spans="1:14" x14ac:dyDescent="0.2">
      <c r="A677" t="s">
        <v>24</v>
      </c>
      <c r="B677" t="str">
        <f>VLOOKUP(A677,[1]Sheet1!$A$2:$B$205,2,)</f>
        <v>Oscillatoria sp.</v>
      </c>
      <c r="C677">
        <v>16</v>
      </c>
      <c r="D677" t="s">
        <v>11</v>
      </c>
      <c r="E677">
        <v>3.8380000000000001</v>
      </c>
      <c r="F677">
        <v>6.7110000000000003</v>
      </c>
      <c r="G677">
        <v>0.42799999999999999</v>
      </c>
      <c r="H677">
        <f>N677*100</f>
        <v>170.1</v>
      </c>
      <c r="I677">
        <v>476.8</v>
      </c>
      <c r="J677">
        <f>VLOOKUP(C677,[1]Sheet1!$C$2:$H$188,3,)</f>
        <v>1.0000070470000001E-5</v>
      </c>
      <c r="K677">
        <f>VLOOKUP(C677,[1]Sheet1!$C$2:$H$188,4,FALSE)</f>
        <v>4.9999969395375699</v>
      </c>
      <c r="L677">
        <f>VLOOKUP(C677,[1]Sheet1!$C$2:$H$188,5,FALSE)</f>
        <v>1.4832E-11</v>
      </c>
      <c r="M677">
        <f>VLOOKUP(C677,[1]Sheet1!$C$2:$H$188,6,FALSE)</f>
        <v>10.828800283199579</v>
      </c>
      <c r="N677">
        <v>1.7010000000000001</v>
      </c>
    </row>
    <row r="678" spans="1:14" x14ac:dyDescent="0.2">
      <c r="A678" t="s">
        <v>24</v>
      </c>
      <c r="B678" t="str">
        <f>VLOOKUP(A678,[1]Sheet1!$A$2:$B$205,2,)</f>
        <v>Oscillatoria sp.</v>
      </c>
      <c r="C678">
        <v>17</v>
      </c>
      <c r="D678" t="s">
        <v>8</v>
      </c>
      <c r="E678">
        <v>3.758</v>
      </c>
      <c r="F678">
        <v>5.7850000000000001</v>
      </c>
      <c r="G678">
        <v>0.35</v>
      </c>
      <c r="H678">
        <f>N678*100</f>
        <v>109.1</v>
      </c>
      <c r="I678">
        <v>4970</v>
      </c>
      <c r="J678">
        <f>VLOOKUP(C678,[1]Sheet1!$C$2:$H$188,3,)</f>
        <v>5.0000070470000002E-5</v>
      </c>
      <c r="K678">
        <f>VLOOKUP(C678,[1]Sheet1!$C$2:$H$188,4,FALSE)</f>
        <v>4.3010293835697695</v>
      </c>
      <c r="L678">
        <f>VLOOKUP(C678,[1]Sheet1!$C$2:$H$188,5,FALSE)</f>
        <v>1.3528E-10</v>
      </c>
      <c r="M678">
        <f>VLOOKUP(C678,[1]Sheet1!$C$2:$H$188,6,FALSE)</f>
        <v>9.8687664054103141</v>
      </c>
      <c r="N678">
        <v>1.091</v>
      </c>
    </row>
    <row r="679" spans="1:14" x14ac:dyDescent="0.2">
      <c r="A679" t="s">
        <v>24</v>
      </c>
      <c r="B679" t="str">
        <f>VLOOKUP(A679,[1]Sheet1!$A$2:$B$205,2,)</f>
        <v>Oscillatoria sp.</v>
      </c>
      <c r="C679">
        <v>17</v>
      </c>
      <c r="D679" t="s">
        <v>9</v>
      </c>
      <c r="E679">
        <v>4.3979999999999997</v>
      </c>
      <c r="F679">
        <v>7.45</v>
      </c>
      <c r="G679">
        <v>0.41</v>
      </c>
      <c r="H679">
        <f>N679*100</f>
        <v>71.7</v>
      </c>
      <c r="I679">
        <v>4381</v>
      </c>
      <c r="J679">
        <f>VLOOKUP(C679,[1]Sheet1!$C$2:$H$188,3,)</f>
        <v>5.0000070470000002E-5</v>
      </c>
      <c r="K679">
        <f>VLOOKUP(C679,[1]Sheet1!$C$2:$H$188,4,FALSE)</f>
        <v>4.3010293835697695</v>
      </c>
      <c r="L679">
        <f>VLOOKUP(C679,[1]Sheet1!$C$2:$H$188,5,FALSE)</f>
        <v>1.3528E-10</v>
      </c>
      <c r="M679">
        <f>VLOOKUP(C679,[1]Sheet1!$C$2:$H$188,6,FALSE)</f>
        <v>9.8687664054103141</v>
      </c>
      <c r="N679">
        <v>0.71699999999999997</v>
      </c>
    </row>
    <row r="680" spans="1:14" x14ac:dyDescent="0.2">
      <c r="A680" t="s">
        <v>24</v>
      </c>
      <c r="B680" t="str">
        <f>VLOOKUP(A680,[1]Sheet1!$A$2:$B$205,2,)</f>
        <v>Oscillatoria sp.</v>
      </c>
      <c r="C680">
        <v>17</v>
      </c>
      <c r="D680" t="s">
        <v>10</v>
      </c>
      <c r="E680">
        <v>19.39</v>
      </c>
      <c r="F680">
        <v>39.299999999999997</v>
      </c>
      <c r="G680">
        <v>0.50700000000000001</v>
      </c>
      <c r="H680">
        <f>N680*100</f>
        <v>212.5</v>
      </c>
      <c r="I680">
        <v>1040</v>
      </c>
      <c r="J680">
        <f>VLOOKUP(C680,[1]Sheet1!$C$2:$H$188,3,)</f>
        <v>5.0000070470000002E-5</v>
      </c>
      <c r="K680">
        <f>VLOOKUP(C680,[1]Sheet1!$C$2:$H$188,4,FALSE)</f>
        <v>4.3010293835697695</v>
      </c>
      <c r="L680">
        <f>VLOOKUP(C680,[1]Sheet1!$C$2:$H$188,5,FALSE)</f>
        <v>1.3528E-10</v>
      </c>
      <c r="M680">
        <f>VLOOKUP(C680,[1]Sheet1!$C$2:$H$188,6,FALSE)</f>
        <v>9.8687664054103141</v>
      </c>
      <c r="N680">
        <v>2.125</v>
      </c>
    </row>
    <row r="681" spans="1:14" x14ac:dyDescent="0.2">
      <c r="A681" t="s">
        <v>24</v>
      </c>
      <c r="B681" t="str">
        <f>VLOOKUP(A681,[1]Sheet1!$A$2:$B$205,2,)</f>
        <v>Oscillatoria sp.</v>
      </c>
      <c r="C681">
        <v>17</v>
      </c>
      <c r="D681" t="s">
        <v>11</v>
      </c>
      <c r="E681">
        <v>16.62</v>
      </c>
      <c r="F681">
        <v>33.71</v>
      </c>
      <c r="G681">
        <v>0.50700000000000001</v>
      </c>
      <c r="H681">
        <f>N681*100</f>
        <v>170.4</v>
      </c>
      <c r="I681">
        <v>1283</v>
      </c>
      <c r="J681">
        <f>VLOOKUP(C681,[1]Sheet1!$C$2:$H$188,3,)</f>
        <v>5.0000070470000002E-5</v>
      </c>
      <c r="K681">
        <f>VLOOKUP(C681,[1]Sheet1!$C$2:$H$188,4,FALSE)</f>
        <v>4.3010293835697695</v>
      </c>
      <c r="L681">
        <f>VLOOKUP(C681,[1]Sheet1!$C$2:$H$188,5,FALSE)</f>
        <v>1.3528E-10</v>
      </c>
      <c r="M681">
        <f>VLOOKUP(C681,[1]Sheet1!$C$2:$H$188,6,FALSE)</f>
        <v>9.8687664054103141</v>
      </c>
      <c r="N681">
        <v>1.704</v>
      </c>
    </row>
    <row r="682" spans="1:14" x14ac:dyDescent="0.2">
      <c r="A682" t="s">
        <v>25</v>
      </c>
      <c r="B682" t="str">
        <f>VLOOKUP(A682,[1]Sheet1!$A$2:$B$205,2,)</f>
        <v>Prymnesium parvum</v>
      </c>
      <c r="C682">
        <v>1</v>
      </c>
      <c r="D682" t="s">
        <v>12</v>
      </c>
      <c r="E682">
        <v>7.7329999999999997</v>
      </c>
      <c r="F682">
        <v>14.5</v>
      </c>
      <c r="G682">
        <v>0.46700000000000003</v>
      </c>
      <c r="H682">
        <f>N682*100</f>
        <v>316.89999999999998</v>
      </c>
      <c r="I682">
        <v>4822</v>
      </c>
      <c r="J682">
        <f>VLOOKUP(C682,[1]Sheet1!$C$2:$H$188,3,)</f>
        <v>7.046999999999999E-11</v>
      </c>
      <c r="K682">
        <f>VLOOKUP(C682,[1]Sheet1!$C$2:$H$188,4,FALSE)</f>
        <v>10.151995728502731</v>
      </c>
      <c r="L682">
        <f>VLOOKUP(C682,[1]Sheet1!$C$2:$H$188,5,FALSE)</f>
        <v>9.3866000000000003E-17</v>
      </c>
      <c r="M682">
        <f>VLOOKUP(C682,[1]Sheet1!$C$2:$H$188,6,FALSE)</f>
        <v>16.027491688738397</v>
      </c>
      <c r="N682">
        <v>3.169</v>
      </c>
    </row>
    <row r="683" spans="1:14" x14ac:dyDescent="0.2">
      <c r="A683" t="s">
        <v>25</v>
      </c>
      <c r="B683" t="str">
        <f>VLOOKUP(A683,[1]Sheet1!$A$2:$B$205,2,)</f>
        <v>Prymnesium parvum</v>
      </c>
      <c r="C683">
        <v>1</v>
      </c>
      <c r="D683" t="s">
        <v>13</v>
      </c>
      <c r="E683">
        <v>6.6660000000000004</v>
      </c>
      <c r="F683">
        <v>12.65</v>
      </c>
      <c r="G683">
        <v>0.47299999999999998</v>
      </c>
      <c r="H683">
        <f>N683*100</f>
        <v>241.6</v>
      </c>
      <c r="I683">
        <v>5283</v>
      </c>
      <c r="J683">
        <f>VLOOKUP(C683,[1]Sheet1!$C$2:$H$188,3,)</f>
        <v>7.046999999999999E-11</v>
      </c>
      <c r="K683">
        <f>VLOOKUP(C683,[1]Sheet1!$C$2:$H$188,4,FALSE)</f>
        <v>10.151995728502731</v>
      </c>
      <c r="L683">
        <f>VLOOKUP(C683,[1]Sheet1!$C$2:$H$188,5,FALSE)</f>
        <v>9.3866000000000003E-17</v>
      </c>
      <c r="M683">
        <f>VLOOKUP(C683,[1]Sheet1!$C$2:$H$188,6,FALSE)</f>
        <v>16.027491688738397</v>
      </c>
      <c r="N683">
        <v>2.4159999999999999</v>
      </c>
    </row>
    <row r="684" spans="1:14" x14ac:dyDescent="0.2">
      <c r="A684" t="s">
        <v>25</v>
      </c>
      <c r="B684" t="str">
        <f>VLOOKUP(A684,[1]Sheet1!$A$2:$B$205,2,)</f>
        <v>Prymnesium parvum</v>
      </c>
      <c r="C684">
        <v>1</v>
      </c>
      <c r="D684" t="s">
        <v>14</v>
      </c>
      <c r="E684">
        <v>5.6050000000000004</v>
      </c>
      <c r="F684">
        <v>10.65</v>
      </c>
      <c r="G684">
        <v>0.47399999999999998</v>
      </c>
      <c r="H684">
        <f>N684*100</f>
        <v>204.9</v>
      </c>
      <c r="I684">
        <v>5072</v>
      </c>
      <c r="J684">
        <f>VLOOKUP(C684,[1]Sheet1!$C$2:$H$188,3,)</f>
        <v>7.046999999999999E-11</v>
      </c>
      <c r="K684">
        <f>VLOOKUP(C684,[1]Sheet1!$C$2:$H$188,4,FALSE)</f>
        <v>10.151995728502731</v>
      </c>
      <c r="L684">
        <f>VLOOKUP(C684,[1]Sheet1!$C$2:$H$188,5,FALSE)</f>
        <v>9.3866000000000003E-17</v>
      </c>
      <c r="M684">
        <f>VLOOKUP(C684,[1]Sheet1!$C$2:$H$188,6,FALSE)</f>
        <v>16.027491688738397</v>
      </c>
      <c r="N684">
        <v>2.0489999999999999</v>
      </c>
    </row>
    <row r="685" spans="1:14" x14ac:dyDescent="0.2">
      <c r="A685" t="s">
        <v>25</v>
      </c>
      <c r="B685" t="str">
        <f>VLOOKUP(A685,[1]Sheet1!$A$2:$B$205,2,)</f>
        <v>Prymnesium parvum</v>
      </c>
      <c r="C685">
        <v>1</v>
      </c>
      <c r="D685" t="s">
        <v>15</v>
      </c>
      <c r="E685">
        <v>5.4329999999999998</v>
      </c>
      <c r="F685">
        <v>10.4</v>
      </c>
      <c r="G685">
        <v>0.47799999999999998</v>
      </c>
      <c r="H685">
        <f>N685*100</f>
        <v>179.8</v>
      </c>
      <c r="I685">
        <v>5994</v>
      </c>
      <c r="J685">
        <f>VLOOKUP(C685,[1]Sheet1!$C$2:$H$188,3,)</f>
        <v>7.046999999999999E-11</v>
      </c>
      <c r="K685">
        <f>VLOOKUP(C685,[1]Sheet1!$C$2:$H$188,4,FALSE)</f>
        <v>10.151995728502731</v>
      </c>
      <c r="L685">
        <f>VLOOKUP(C685,[1]Sheet1!$C$2:$H$188,5,FALSE)</f>
        <v>9.3866000000000003E-17</v>
      </c>
      <c r="M685">
        <f>VLOOKUP(C685,[1]Sheet1!$C$2:$H$188,6,FALSE)</f>
        <v>16.027491688738397</v>
      </c>
      <c r="N685">
        <v>1.798</v>
      </c>
    </row>
    <row r="686" spans="1:14" x14ac:dyDescent="0.2">
      <c r="A686" t="s">
        <v>25</v>
      </c>
      <c r="B686" t="str">
        <f>VLOOKUP(A686,[1]Sheet1!$A$2:$B$205,2,)</f>
        <v>Prymnesium parvum</v>
      </c>
      <c r="C686">
        <v>2</v>
      </c>
      <c r="D686" t="s">
        <v>12</v>
      </c>
      <c r="E686">
        <v>9.8689999999999998</v>
      </c>
      <c r="F686">
        <v>17.84</v>
      </c>
      <c r="G686">
        <v>0.44700000000000001</v>
      </c>
      <c r="H686">
        <f>N686*100</f>
        <v>320.90000000000003</v>
      </c>
      <c r="I686">
        <v>4912</v>
      </c>
      <c r="J686">
        <f>VLOOKUP(C686,[1]Sheet1!$C$2:$H$188,3,)</f>
        <v>5.0704700000000002E-9</v>
      </c>
      <c r="K686">
        <f>VLOOKUP(C686,[1]Sheet1!$C$2:$H$188,4,FALSE)</f>
        <v>8.2949517824919159</v>
      </c>
      <c r="L686">
        <f>VLOOKUP(C686,[1]Sheet1!$C$2:$H$188,5,FALSE)</f>
        <v>6.7542E-15</v>
      </c>
      <c r="M686">
        <f>VLOOKUP(C686,[1]Sheet1!$C$2:$H$188,6,FALSE)</f>
        <v>14.170426083527321</v>
      </c>
      <c r="N686">
        <v>3.2090000000000001</v>
      </c>
    </row>
    <row r="687" spans="1:14" x14ac:dyDescent="0.2">
      <c r="A687" t="s">
        <v>25</v>
      </c>
      <c r="B687" t="str">
        <f>VLOOKUP(A687,[1]Sheet1!$A$2:$B$205,2,)</f>
        <v>Prymnesium parvum</v>
      </c>
      <c r="C687">
        <v>2</v>
      </c>
      <c r="D687" t="s">
        <v>13</v>
      </c>
      <c r="E687">
        <v>8.5619999999999994</v>
      </c>
      <c r="F687">
        <v>15.49</v>
      </c>
      <c r="G687">
        <v>0.44700000000000001</v>
      </c>
      <c r="H687">
        <f>N687*100</f>
        <v>246.4</v>
      </c>
      <c r="I687">
        <v>5328</v>
      </c>
      <c r="J687">
        <f>VLOOKUP(C687,[1]Sheet1!$C$2:$H$188,3,)</f>
        <v>5.0704700000000002E-9</v>
      </c>
      <c r="K687">
        <f>VLOOKUP(C687,[1]Sheet1!$C$2:$H$188,4,FALSE)</f>
        <v>8.2949517824919159</v>
      </c>
      <c r="L687">
        <f>VLOOKUP(C687,[1]Sheet1!$C$2:$H$188,5,FALSE)</f>
        <v>6.7542E-15</v>
      </c>
      <c r="M687">
        <f>VLOOKUP(C687,[1]Sheet1!$C$2:$H$188,6,FALSE)</f>
        <v>14.170426083527321</v>
      </c>
      <c r="N687">
        <v>2.464</v>
      </c>
    </row>
    <row r="688" spans="1:14" x14ac:dyDescent="0.2">
      <c r="A688" t="s">
        <v>25</v>
      </c>
      <c r="B688" t="str">
        <f>VLOOKUP(A688,[1]Sheet1!$A$2:$B$205,2,)</f>
        <v>Prymnesium parvum</v>
      </c>
      <c r="C688">
        <v>2</v>
      </c>
      <c r="D688" t="s">
        <v>14</v>
      </c>
      <c r="E688">
        <v>7.1950000000000003</v>
      </c>
      <c r="F688">
        <v>13.01</v>
      </c>
      <c r="G688">
        <v>0.44700000000000001</v>
      </c>
      <c r="H688">
        <f>N688*100</f>
        <v>203.29999999999998</v>
      </c>
      <c r="I688">
        <v>5654</v>
      </c>
      <c r="J688">
        <f>VLOOKUP(C688,[1]Sheet1!$C$2:$H$188,3,)</f>
        <v>5.0704700000000002E-9</v>
      </c>
      <c r="K688">
        <f>VLOOKUP(C688,[1]Sheet1!$C$2:$H$188,4,FALSE)</f>
        <v>8.2949517824919159</v>
      </c>
      <c r="L688">
        <f>VLOOKUP(C688,[1]Sheet1!$C$2:$H$188,5,FALSE)</f>
        <v>6.7542E-15</v>
      </c>
      <c r="M688">
        <f>VLOOKUP(C688,[1]Sheet1!$C$2:$H$188,6,FALSE)</f>
        <v>14.170426083527321</v>
      </c>
      <c r="N688">
        <v>2.0329999999999999</v>
      </c>
    </row>
    <row r="689" spans="1:14" x14ac:dyDescent="0.2">
      <c r="A689" t="s">
        <v>25</v>
      </c>
      <c r="B689" t="str">
        <f>VLOOKUP(A689,[1]Sheet1!$A$2:$B$205,2,)</f>
        <v>Prymnesium parvum</v>
      </c>
      <c r="C689">
        <v>2</v>
      </c>
      <c r="D689" t="s">
        <v>15</v>
      </c>
      <c r="E689">
        <v>6.9870000000000001</v>
      </c>
      <c r="F689">
        <v>12.68</v>
      </c>
      <c r="G689">
        <v>0.44900000000000001</v>
      </c>
      <c r="H689">
        <f>N689*100</f>
        <v>181</v>
      </c>
      <c r="I689">
        <v>6275</v>
      </c>
      <c r="J689">
        <f>VLOOKUP(C689,[1]Sheet1!$C$2:$H$188,3,)</f>
        <v>5.0704700000000002E-9</v>
      </c>
      <c r="K689">
        <f>VLOOKUP(C689,[1]Sheet1!$C$2:$H$188,4,FALSE)</f>
        <v>8.2949517824919159</v>
      </c>
      <c r="L689">
        <f>VLOOKUP(C689,[1]Sheet1!$C$2:$H$188,5,FALSE)</f>
        <v>6.7542E-15</v>
      </c>
      <c r="M689">
        <f>VLOOKUP(C689,[1]Sheet1!$C$2:$H$188,6,FALSE)</f>
        <v>14.170426083527321</v>
      </c>
      <c r="N689">
        <v>1.81</v>
      </c>
    </row>
    <row r="690" spans="1:14" x14ac:dyDescent="0.2">
      <c r="A690" t="s">
        <v>25</v>
      </c>
      <c r="B690" t="str">
        <f>VLOOKUP(A690,[1]Sheet1!$A$2:$B$205,2,)</f>
        <v>Prymnesium parvum</v>
      </c>
      <c r="C690">
        <v>3</v>
      </c>
      <c r="D690" t="s">
        <v>12</v>
      </c>
      <c r="E690">
        <v>15.86</v>
      </c>
      <c r="F690">
        <v>28.09</v>
      </c>
      <c r="G690">
        <v>0.436</v>
      </c>
      <c r="H690">
        <f>N690*100</f>
        <v>321.7</v>
      </c>
      <c r="I690">
        <v>4797</v>
      </c>
      <c r="J690">
        <f>VLOOKUP(C690,[1]Sheet1!$C$2:$H$188,3,)</f>
        <v>1.0070469999999999E-8</v>
      </c>
      <c r="K690">
        <f>VLOOKUP(C690,[1]Sheet1!$C$2:$H$188,4,FALSE)</f>
        <v>7.9969502599684077</v>
      </c>
      <c r="L690">
        <f>VLOOKUP(C690,[1]Sheet1!$C$2:$H$188,5,FALSE)</f>
        <v>1.3415E-14</v>
      </c>
      <c r="M690">
        <f>VLOOKUP(C690,[1]Sheet1!$C$2:$H$188,6,FALSE)</f>
        <v>13.872409322992041</v>
      </c>
      <c r="N690">
        <v>3.2170000000000001</v>
      </c>
    </row>
    <row r="691" spans="1:14" x14ac:dyDescent="0.2">
      <c r="A691" t="s">
        <v>25</v>
      </c>
      <c r="B691" t="str">
        <f>VLOOKUP(A691,[1]Sheet1!$A$2:$B$205,2,)</f>
        <v>Prymnesium parvum</v>
      </c>
      <c r="C691">
        <v>3</v>
      </c>
      <c r="D691" t="s">
        <v>13</v>
      </c>
      <c r="E691">
        <v>13.71</v>
      </c>
      <c r="F691">
        <v>24.33</v>
      </c>
      <c r="G691">
        <v>0.437</v>
      </c>
      <c r="H691">
        <f>N691*100</f>
        <v>245.5</v>
      </c>
      <c r="I691">
        <v>5117</v>
      </c>
      <c r="J691">
        <f>VLOOKUP(C691,[1]Sheet1!$C$2:$H$188,3,)</f>
        <v>1.0070469999999999E-8</v>
      </c>
      <c r="K691">
        <f>VLOOKUP(C691,[1]Sheet1!$C$2:$H$188,4,FALSE)</f>
        <v>7.9969502599684077</v>
      </c>
      <c r="L691">
        <f>VLOOKUP(C691,[1]Sheet1!$C$2:$H$188,5,FALSE)</f>
        <v>1.3415E-14</v>
      </c>
      <c r="M691">
        <f>VLOOKUP(C691,[1]Sheet1!$C$2:$H$188,6,FALSE)</f>
        <v>13.872409322992041</v>
      </c>
      <c r="N691">
        <v>2.4550000000000001</v>
      </c>
    </row>
    <row r="692" spans="1:14" x14ac:dyDescent="0.2">
      <c r="A692" t="s">
        <v>25</v>
      </c>
      <c r="B692" t="str">
        <f>VLOOKUP(A692,[1]Sheet1!$A$2:$B$205,2,)</f>
        <v>Prymnesium parvum</v>
      </c>
      <c r="C692">
        <v>3</v>
      </c>
      <c r="D692" t="s">
        <v>14</v>
      </c>
      <c r="E692">
        <v>11.42</v>
      </c>
      <c r="F692">
        <v>20.23</v>
      </c>
      <c r="G692">
        <v>0.436</v>
      </c>
      <c r="H692">
        <f>N692*100</f>
        <v>210</v>
      </c>
      <c r="I692">
        <v>5379</v>
      </c>
      <c r="J692">
        <f>VLOOKUP(C692,[1]Sheet1!$C$2:$H$188,3,)</f>
        <v>1.0070469999999999E-8</v>
      </c>
      <c r="K692">
        <f>VLOOKUP(C692,[1]Sheet1!$C$2:$H$188,4,FALSE)</f>
        <v>7.9969502599684077</v>
      </c>
      <c r="L692">
        <f>VLOOKUP(C692,[1]Sheet1!$C$2:$H$188,5,FALSE)</f>
        <v>1.3415E-14</v>
      </c>
      <c r="M692">
        <f>VLOOKUP(C692,[1]Sheet1!$C$2:$H$188,6,FALSE)</f>
        <v>13.872409322992041</v>
      </c>
      <c r="N692">
        <v>2.1</v>
      </c>
    </row>
    <row r="693" spans="1:14" x14ac:dyDescent="0.2">
      <c r="A693" t="s">
        <v>25</v>
      </c>
      <c r="B693" t="str">
        <f>VLOOKUP(A693,[1]Sheet1!$A$2:$B$205,2,)</f>
        <v>Prymnesium parvum</v>
      </c>
      <c r="C693">
        <v>3</v>
      </c>
      <c r="D693" t="s">
        <v>15</v>
      </c>
      <c r="E693">
        <v>10.97</v>
      </c>
      <c r="F693">
        <v>19.8</v>
      </c>
      <c r="G693">
        <v>0.44600000000000001</v>
      </c>
      <c r="H693">
        <f>N693*100</f>
        <v>183.9</v>
      </c>
      <c r="I693">
        <v>5706</v>
      </c>
      <c r="J693">
        <f>VLOOKUP(C693,[1]Sheet1!$C$2:$H$188,3,)</f>
        <v>1.0070469999999999E-8</v>
      </c>
      <c r="K693">
        <f>VLOOKUP(C693,[1]Sheet1!$C$2:$H$188,4,FALSE)</f>
        <v>7.9969502599684077</v>
      </c>
      <c r="L693">
        <f>VLOOKUP(C693,[1]Sheet1!$C$2:$H$188,5,FALSE)</f>
        <v>1.3415E-14</v>
      </c>
      <c r="M693">
        <f>VLOOKUP(C693,[1]Sheet1!$C$2:$H$188,6,FALSE)</f>
        <v>13.872409322992041</v>
      </c>
      <c r="N693">
        <v>1.839</v>
      </c>
    </row>
    <row r="694" spans="1:14" x14ac:dyDescent="0.2">
      <c r="A694" t="s">
        <v>25</v>
      </c>
      <c r="B694" t="str">
        <f>VLOOKUP(A694,[1]Sheet1!$A$2:$B$205,2,)</f>
        <v>Prymnesium parvum</v>
      </c>
      <c r="C694">
        <v>4</v>
      </c>
      <c r="D694" t="s">
        <v>12</v>
      </c>
      <c r="E694">
        <v>16.239999999999998</v>
      </c>
      <c r="F694">
        <v>30.73</v>
      </c>
      <c r="G694">
        <v>0.47199999999999998</v>
      </c>
      <c r="H694">
        <f>N694*100</f>
        <v>317.2</v>
      </c>
      <c r="I694">
        <v>4560</v>
      </c>
      <c r="J694">
        <f>VLOOKUP(C694,[1]Sheet1!$C$2:$H$188,3,)</f>
        <v>2.0070470000000001E-8</v>
      </c>
      <c r="K694">
        <f>VLOOKUP(C694,[1]Sheet1!$C$2:$H$188,4,FALSE)</f>
        <v>7.6974424573074067</v>
      </c>
      <c r="L694">
        <f>VLOOKUP(C694,[1]Sheet1!$C$2:$H$188,5,FALSE)</f>
        <v>2.6738999999999998E-14</v>
      </c>
      <c r="M694">
        <f>VLOOKUP(C694,[1]Sheet1!$C$2:$H$188,6,FALSE)</f>
        <v>13.572854838757012</v>
      </c>
      <c r="N694">
        <v>3.1720000000000002</v>
      </c>
    </row>
    <row r="695" spans="1:14" x14ac:dyDescent="0.2">
      <c r="A695" t="s">
        <v>25</v>
      </c>
      <c r="B695" t="str">
        <f>VLOOKUP(A695,[1]Sheet1!$A$2:$B$205,2,)</f>
        <v>Prymnesium parvum</v>
      </c>
      <c r="C695">
        <v>4</v>
      </c>
      <c r="D695" t="s">
        <v>13</v>
      </c>
      <c r="E695">
        <v>14.05</v>
      </c>
      <c r="F695">
        <v>26.6</v>
      </c>
      <c r="G695">
        <v>0.47199999999999998</v>
      </c>
      <c r="H695">
        <f>N695*100</f>
        <v>244.60000000000002</v>
      </c>
      <c r="I695">
        <v>4829</v>
      </c>
      <c r="J695">
        <f>VLOOKUP(C695,[1]Sheet1!$C$2:$H$188,3,)</f>
        <v>2.0070470000000001E-8</v>
      </c>
      <c r="K695">
        <f>VLOOKUP(C695,[1]Sheet1!$C$2:$H$188,4,FALSE)</f>
        <v>7.6974424573074067</v>
      </c>
      <c r="L695">
        <f>VLOOKUP(C695,[1]Sheet1!$C$2:$H$188,5,FALSE)</f>
        <v>2.6738999999999998E-14</v>
      </c>
      <c r="M695">
        <f>VLOOKUP(C695,[1]Sheet1!$C$2:$H$188,6,FALSE)</f>
        <v>13.572854838757012</v>
      </c>
      <c r="N695">
        <v>2.4460000000000002</v>
      </c>
    </row>
    <row r="696" spans="1:14" x14ac:dyDescent="0.2">
      <c r="A696" t="s">
        <v>25</v>
      </c>
      <c r="B696" t="str">
        <f>VLOOKUP(A696,[1]Sheet1!$A$2:$B$205,2,)</f>
        <v>Prymnesium parvum</v>
      </c>
      <c r="C696">
        <v>4</v>
      </c>
      <c r="D696" t="s">
        <v>14</v>
      </c>
      <c r="E696">
        <v>11.79</v>
      </c>
      <c r="F696">
        <v>22.13</v>
      </c>
      <c r="G696">
        <v>0.46700000000000003</v>
      </c>
      <c r="H696">
        <f>N696*100</f>
        <v>209.10000000000002</v>
      </c>
      <c r="I696">
        <v>5149</v>
      </c>
      <c r="J696">
        <f>VLOOKUP(C696,[1]Sheet1!$C$2:$H$188,3,)</f>
        <v>2.0070470000000001E-8</v>
      </c>
      <c r="K696">
        <f>VLOOKUP(C696,[1]Sheet1!$C$2:$H$188,4,FALSE)</f>
        <v>7.6974424573074067</v>
      </c>
      <c r="L696">
        <f>VLOOKUP(C696,[1]Sheet1!$C$2:$H$188,5,FALSE)</f>
        <v>2.6738999999999998E-14</v>
      </c>
      <c r="M696">
        <f>VLOOKUP(C696,[1]Sheet1!$C$2:$H$188,6,FALSE)</f>
        <v>13.572854838757012</v>
      </c>
      <c r="N696">
        <v>2.0910000000000002</v>
      </c>
    </row>
    <row r="697" spans="1:14" x14ac:dyDescent="0.2">
      <c r="A697" t="s">
        <v>25</v>
      </c>
      <c r="B697" t="str">
        <f>VLOOKUP(A697,[1]Sheet1!$A$2:$B$205,2,)</f>
        <v>Prymnesium parvum</v>
      </c>
      <c r="C697">
        <v>4</v>
      </c>
      <c r="D697" t="s">
        <v>15</v>
      </c>
      <c r="E697">
        <v>11.39</v>
      </c>
      <c r="F697">
        <v>21.66</v>
      </c>
      <c r="G697">
        <v>0.47399999999999998</v>
      </c>
      <c r="H697">
        <f>N697*100</f>
        <v>183.7</v>
      </c>
      <c r="I697">
        <v>5654</v>
      </c>
      <c r="J697">
        <f>VLOOKUP(C697,[1]Sheet1!$C$2:$H$188,3,)</f>
        <v>2.0070470000000001E-8</v>
      </c>
      <c r="K697">
        <f>VLOOKUP(C697,[1]Sheet1!$C$2:$H$188,4,FALSE)</f>
        <v>7.6974424573074067</v>
      </c>
      <c r="L697">
        <f>VLOOKUP(C697,[1]Sheet1!$C$2:$H$188,5,FALSE)</f>
        <v>2.6738999999999998E-14</v>
      </c>
      <c r="M697">
        <f>VLOOKUP(C697,[1]Sheet1!$C$2:$H$188,6,FALSE)</f>
        <v>13.572854838757012</v>
      </c>
      <c r="N697">
        <v>1.837</v>
      </c>
    </row>
    <row r="698" spans="1:14" x14ac:dyDescent="0.2">
      <c r="A698" t="s">
        <v>25</v>
      </c>
      <c r="B698" t="str">
        <f>VLOOKUP(A698,[1]Sheet1!$A$2:$B$205,2,)</f>
        <v>Prymnesium parvum</v>
      </c>
      <c r="C698">
        <v>5</v>
      </c>
      <c r="D698" t="s">
        <v>12</v>
      </c>
      <c r="E698">
        <v>5.5620000000000003</v>
      </c>
      <c r="F698">
        <v>10.33</v>
      </c>
      <c r="G698">
        <v>0.46200000000000002</v>
      </c>
      <c r="H698">
        <f>N698*100</f>
        <v>325.7</v>
      </c>
      <c r="I698">
        <v>4650</v>
      </c>
      <c r="J698">
        <f>VLOOKUP(C698,[1]Sheet1!$C$2:$H$188,3,)</f>
        <v>3.0070470000000002E-8</v>
      </c>
      <c r="K698">
        <f>VLOOKUP(C698,[1]Sheet1!$C$2:$H$188,4,FALSE)</f>
        <v>7.5218597838445671</v>
      </c>
      <c r="L698">
        <f>VLOOKUP(C698,[1]Sheet1!$C$2:$H$188,5,FALSE)</f>
        <v>4.0066000000000001E-14</v>
      </c>
      <c r="M698">
        <f>VLOOKUP(C698,[1]Sheet1!$C$2:$H$188,6,FALSE)</f>
        <v>13.397224013310762</v>
      </c>
      <c r="N698">
        <v>3.2570000000000001</v>
      </c>
    </row>
    <row r="699" spans="1:14" x14ac:dyDescent="0.2">
      <c r="A699" t="s">
        <v>25</v>
      </c>
      <c r="B699" t="str">
        <f>VLOOKUP(A699,[1]Sheet1!$A$2:$B$205,2,)</f>
        <v>Prymnesium parvum</v>
      </c>
      <c r="C699">
        <v>5</v>
      </c>
      <c r="D699" t="s">
        <v>13</v>
      </c>
      <c r="E699">
        <v>4.8579999999999997</v>
      </c>
      <c r="F699">
        <v>9.0020000000000007</v>
      </c>
      <c r="G699">
        <v>0.46</v>
      </c>
      <c r="H699">
        <f>N699*100</f>
        <v>247.00000000000003</v>
      </c>
      <c r="I699">
        <v>5066</v>
      </c>
      <c r="J699">
        <f>VLOOKUP(C699,[1]Sheet1!$C$2:$H$188,3,)</f>
        <v>3.0070470000000002E-8</v>
      </c>
      <c r="K699">
        <f>VLOOKUP(C699,[1]Sheet1!$C$2:$H$188,4,FALSE)</f>
        <v>7.5218597838445671</v>
      </c>
      <c r="L699">
        <f>VLOOKUP(C699,[1]Sheet1!$C$2:$H$188,5,FALSE)</f>
        <v>4.0066000000000001E-14</v>
      </c>
      <c r="M699">
        <f>VLOOKUP(C699,[1]Sheet1!$C$2:$H$188,6,FALSE)</f>
        <v>13.397224013310762</v>
      </c>
      <c r="N699">
        <v>2.4700000000000002</v>
      </c>
    </row>
    <row r="700" spans="1:14" x14ac:dyDescent="0.2">
      <c r="A700" t="s">
        <v>25</v>
      </c>
      <c r="B700" t="str">
        <f>VLOOKUP(A700,[1]Sheet1!$A$2:$B$205,2,)</f>
        <v>Prymnesium parvum</v>
      </c>
      <c r="C700">
        <v>5</v>
      </c>
      <c r="D700" t="s">
        <v>14</v>
      </c>
      <c r="E700">
        <v>4.0270000000000001</v>
      </c>
      <c r="F700">
        <v>7.4580000000000002</v>
      </c>
      <c r="G700">
        <v>0.46</v>
      </c>
      <c r="H700">
        <f>N700*100</f>
        <v>215.09999999999997</v>
      </c>
      <c r="I700">
        <v>5072</v>
      </c>
      <c r="J700">
        <f>VLOOKUP(C700,[1]Sheet1!$C$2:$H$188,3,)</f>
        <v>3.0070470000000002E-8</v>
      </c>
      <c r="K700">
        <f>VLOOKUP(C700,[1]Sheet1!$C$2:$H$188,4,FALSE)</f>
        <v>7.5218597838445671</v>
      </c>
      <c r="L700">
        <f>VLOOKUP(C700,[1]Sheet1!$C$2:$H$188,5,FALSE)</f>
        <v>4.0066000000000001E-14</v>
      </c>
      <c r="M700">
        <f>VLOOKUP(C700,[1]Sheet1!$C$2:$H$188,6,FALSE)</f>
        <v>13.397224013310762</v>
      </c>
      <c r="N700">
        <v>2.1509999999999998</v>
      </c>
    </row>
    <row r="701" spans="1:14" x14ac:dyDescent="0.2">
      <c r="A701" t="s">
        <v>25</v>
      </c>
      <c r="B701" t="str">
        <f>VLOOKUP(A701,[1]Sheet1!$A$2:$B$205,2,)</f>
        <v>Prymnesium parvum</v>
      </c>
      <c r="C701">
        <v>5</v>
      </c>
      <c r="D701" t="s">
        <v>15</v>
      </c>
      <c r="E701">
        <v>3.8980000000000001</v>
      </c>
      <c r="F701">
        <v>7.29</v>
      </c>
      <c r="G701">
        <v>0.46500000000000002</v>
      </c>
      <c r="H701">
        <f>N701*100</f>
        <v>184.9</v>
      </c>
      <c r="I701">
        <v>5526</v>
      </c>
      <c r="J701">
        <f>VLOOKUP(C701,[1]Sheet1!$C$2:$H$188,3,)</f>
        <v>3.0070470000000002E-8</v>
      </c>
      <c r="K701">
        <f>VLOOKUP(C701,[1]Sheet1!$C$2:$H$188,4,FALSE)</f>
        <v>7.5218597838445671</v>
      </c>
      <c r="L701">
        <f>VLOOKUP(C701,[1]Sheet1!$C$2:$H$188,5,FALSE)</f>
        <v>4.0066000000000001E-14</v>
      </c>
      <c r="M701">
        <f>VLOOKUP(C701,[1]Sheet1!$C$2:$H$188,6,FALSE)</f>
        <v>13.397224013310762</v>
      </c>
      <c r="N701">
        <v>1.849</v>
      </c>
    </row>
    <row r="702" spans="1:14" x14ac:dyDescent="0.2">
      <c r="A702" t="s">
        <v>25</v>
      </c>
      <c r="B702" t="str">
        <f>VLOOKUP(A702,[1]Sheet1!$A$2:$B$205,2,)</f>
        <v>Prymnesium parvum</v>
      </c>
      <c r="C702">
        <v>6</v>
      </c>
      <c r="D702" t="s">
        <v>12</v>
      </c>
      <c r="E702">
        <v>13.88</v>
      </c>
      <c r="F702">
        <v>25.73</v>
      </c>
      <c r="G702">
        <v>0.46100000000000002</v>
      </c>
      <c r="H702">
        <f>N702*100</f>
        <v>332.90000000000003</v>
      </c>
      <c r="I702">
        <v>4323</v>
      </c>
      <c r="J702">
        <f>VLOOKUP(C702,[1]Sheet1!$C$2:$H$188,3,)</f>
        <v>5.0070470000000002E-8</v>
      </c>
      <c r="K702">
        <f>VLOOKUP(C702,[1]Sheet1!$C$2:$H$188,4,FALSE)</f>
        <v>7.3004183319594196</v>
      </c>
      <c r="L702">
        <f>VLOOKUP(C702,[1]Sheet1!$C$2:$H$188,5,FALSE)</f>
        <v>6.6728000000000004E-14</v>
      </c>
      <c r="M702">
        <f>VLOOKUP(C702,[1]Sheet1!$C$2:$H$188,6,FALSE)</f>
        <v>13.175691891813106</v>
      </c>
      <c r="N702">
        <v>3.3290000000000002</v>
      </c>
    </row>
    <row r="703" spans="1:14" x14ac:dyDescent="0.2">
      <c r="A703" t="s">
        <v>25</v>
      </c>
      <c r="B703" t="str">
        <f>VLOOKUP(A703,[1]Sheet1!$A$2:$B$205,2,)</f>
        <v>Prymnesium parvum</v>
      </c>
      <c r="C703">
        <v>6</v>
      </c>
      <c r="D703" t="s">
        <v>13</v>
      </c>
      <c r="E703">
        <v>12.22</v>
      </c>
      <c r="F703">
        <v>22.27</v>
      </c>
      <c r="G703">
        <v>0.45100000000000001</v>
      </c>
      <c r="H703">
        <f>N703*100</f>
        <v>256.5</v>
      </c>
      <c r="I703">
        <v>4771</v>
      </c>
      <c r="J703">
        <f>VLOOKUP(C703,[1]Sheet1!$C$2:$H$188,3,)</f>
        <v>5.0070470000000002E-8</v>
      </c>
      <c r="K703">
        <f>VLOOKUP(C703,[1]Sheet1!$C$2:$H$188,4,FALSE)</f>
        <v>7.3004183319594196</v>
      </c>
      <c r="L703">
        <f>VLOOKUP(C703,[1]Sheet1!$C$2:$H$188,5,FALSE)</f>
        <v>6.6728000000000004E-14</v>
      </c>
      <c r="M703">
        <f>VLOOKUP(C703,[1]Sheet1!$C$2:$H$188,6,FALSE)</f>
        <v>13.175691891813106</v>
      </c>
      <c r="N703">
        <v>2.5649999999999999</v>
      </c>
    </row>
    <row r="704" spans="1:14" x14ac:dyDescent="0.2">
      <c r="A704" t="s">
        <v>25</v>
      </c>
      <c r="B704" t="str">
        <f>VLOOKUP(A704,[1]Sheet1!$A$2:$B$205,2,)</f>
        <v>Prymnesium parvum</v>
      </c>
      <c r="C704">
        <v>6</v>
      </c>
      <c r="D704" t="s">
        <v>14</v>
      </c>
      <c r="E704">
        <v>9.7189999999999994</v>
      </c>
      <c r="F704">
        <v>14.89</v>
      </c>
      <c r="G704">
        <v>0.34799999999999998</v>
      </c>
      <c r="H704">
        <f>N704*100</f>
        <v>389.7</v>
      </c>
      <c r="I704">
        <v>400</v>
      </c>
      <c r="J704">
        <f>VLOOKUP(C704,[1]Sheet1!$C$2:$H$188,3,)</f>
        <v>5.0070470000000002E-8</v>
      </c>
      <c r="K704">
        <f>VLOOKUP(C704,[1]Sheet1!$C$2:$H$188,4,FALSE)</f>
        <v>7.3004183319594196</v>
      </c>
      <c r="L704">
        <f>VLOOKUP(C704,[1]Sheet1!$C$2:$H$188,5,FALSE)</f>
        <v>6.6728000000000004E-14</v>
      </c>
      <c r="M704">
        <f>VLOOKUP(C704,[1]Sheet1!$C$2:$H$188,6,FALSE)</f>
        <v>13.175691891813106</v>
      </c>
      <c r="N704">
        <v>3.8969999999999998</v>
      </c>
    </row>
    <row r="705" spans="1:14" x14ac:dyDescent="0.2">
      <c r="A705" t="s">
        <v>25</v>
      </c>
      <c r="B705" t="str">
        <f>VLOOKUP(A705,[1]Sheet1!$A$2:$B$205,2,)</f>
        <v>Prymnesium parvum</v>
      </c>
      <c r="C705">
        <v>6</v>
      </c>
      <c r="D705" t="s">
        <v>15</v>
      </c>
      <c r="E705">
        <v>9.7189999999999994</v>
      </c>
      <c r="F705">
        <v>15.19</v>
      </c>
      <c r="G705">
        <v>0.36</v>
      </c>
      <c r="H705">
        <f>N705*100</f>
        <v>273.89999999999998</v>
      </c>
      <c r="I705">
        <v>835.2</v>
      </c>
      <c r="J705">
        <f>VLOOKUP(C705,[1]Sheet1!$C$2:$H$188,3,)</f>
        <v>5.0070470000000002E-8</v>
      </c>
      <c r="K705">
        <f>VLOOKUP(C705,[1]Sheet1!$C$2:$H$188,4,FALSE)</f>
        <v>7.3004183319594196</v>
      </c>
      <c r="L705">
        <f>VLOOKUP(C705,[1]Sheet1!$C$2:$H$188,5,FALSE)</f>
        <v>6.6728000000000004E-14</v>
      </c>
      <c r="M705">
        <f>VLOOKUP(C705,[1]Sheet1!$C$2:$H$188,6,FALSE)</f>
        <v>13.175691891813106</v>
      </c>
      <c r="N705">
        <v>2.7389999999999999</v>
      </c>
    </row>
    <row r="706" spans="1:14" x14ac:dyDescent="0.2">
      <c r="A706" t="s">
        <v>25</v>
      </c>
      <c r="B706" t="str">
        <f>VLOOKUP(A706,[1]Sheet1!$A$2:$B$205,2,)</f>
        <v>Prymnesium parvum</v>
      </c>
      <c r="C706">
        <v>7</v>
      </c>
      <c r="D706" t="s">
        <v>12</v>
      </c>
      <c r="E706">
        <v>6.3319999999999999</v>
      </c>
      <c r="F706">
        <v>11.94</v>
      </c>
      <c r="G706">
        <v>0.47</v>
      </c>
      <c r="H706">
        <f>N706*100</f>
        <v>334.8</v>
      </c>
      <c r="I706">
        <v>4131</v>
      </c>
      <c r="J706">
        <f>VLOOKUP(C706,[1]Sheet1!$C$2:$H$188,3,)</f>
        <v>7.0070470000000002E-8</v>
      </c>
      <c r="K706">
        <f>VLOOKUP(C706,[1]Sheet1!$C$2:$H$188,4,FALSE)</f>
        <v>7.1544649694520226</v>
      </c>
      <c r="L706">
        <f>VLOOKUP(C706,[1]Sheet1!$C$2:$H$188,5,FALSE)</f>
        <v>9.3399999999999998E-14</v>
      </c>
      <c r="M706">
        <f>VLOOKUP(C706,[1]Sheet1!$C$2:$H$188,6,FALSE)</f>
        <v>13.029653123769906</v>
      </c>
      <c r="N706">
        <v>3.3479999999999999</v>
      </c>
    </row>
    <row r="707" spans="1:14" x14ac:dyDescent="0.2">
      <c r="A707" t="s">
        <v>25</v>
      </c>
      <c r="B707" t="str">
        <f>VLOOKUP(A707,[1]Sheet1!$A$2:$B$205,2,)</f>
        <v>Prymnesium parvum</v>
      </c>
      <c r="C707">
        <v>7</v>
      </c>
      <c r="D707" t="s">
        <v>13</v>
      </c>
      <c r="E707">
        <v>5.4489999999999998</v>
      </c>
      <c r="F707">
        <v>10.4</v>
      </c>
      <c r="G707">
        <v>0.47599999999999998</v>
      </c>
      <c r="H707">
        <f>N707*100</f>
        <v>252.4</v>
      </c>
      <c r="I707">
        <v>4080</v>
      </c>
      <c r="J707">
        <f>VLOOKUP(C707,[1]Sheet1!$C$2:$H$188,3,)</f>
        <v>7.0070470000000002E-8</v>
      </c>
      <c r="K707">
        <f>VLOOKUP(C707,[1]Sheet1!$C$2:$H$188,4,FALSE)</f>
        <v>7.1544649694520226</v>
      </c>
      <c r="L707">
        <f>VLOOKUP(C707,[1]Sheet1!$C$2:$H$188,5,FALSE)</f>
        <v>9.3399999999999998E-14</v>
      </c>
      <c r="M707">
        <f>VLOOKUP(C707,[1]Sheet1!$C$2:$H$188,6,FALSE)</f>
        <v>13.029653123769906</v>
      </c>
      <c r="N707">
        <v>2.524</v>
      </c>
    </row>
    <row r="708" spans="1:14" x14ac:dyDescent="0.2">
      <c r="A708" t="s">
        <v>25</v>
      </c>
      <c r="B708" t="str">
        <f>VLOOKUP(A708,[1]Sheet1!$A$2:$B$205,2,)</f>
        <v>Prymnesium parvum</v>
      </c>
      <c r="C708">
        <v>7</v>
      </c>
      <c r="D708" t="s">
        <v>14</v>
      </c>
      <c r="E708">
        <v>4.5090000000000003</v>
      </c>
      <c r="F708">
        <v>8.6739999999999995</v>
      </c>
      <c r="G708">
        <v>0.48</v>
      </c>
      <c r="H708">
        <f>N708*100</f>
        <v>211.50000000000003</v>
      </c>
      <c r="I708">
        <v>4285</v>
      </c>
      <c r="J708">
        <f>VLOOKUP(C708,[1]Sheet1!$C$2:$H$188,3,)</f>
        <v>7.0070470000000002E-8</v>
      </c>
      <c r="K708">
        <f>VLOOKUP(C708,[1]Sheet1!$C$2:$H$188,4,FALSE)</f>
        <v>7.1544649694520226</v>
      </c>
      <c r="L708">
        <f>VLOOKUP(C708,[1]Sheet1!$C$2:$H$188,5,FALSE)</f>
        <v>9.3399999999999998E-14</v>
      </c>
      <c r="M708">
        <f>VLOOKUP(C708,[1]Sheet1!$C$2:$H$188,6,FALSE)</f>
        <v>13.029653123769906</v>
      </c>
      <c r="N708">
        <v>2.1150000000000002</v>
      </c>
    </row>
    <row r="709" spans="1:14" x14ac:dyDescent="0.2">
      <c r="A709" t="s">
        <v>25</v>
      </c>
      <c r="B709" t="str">
        <f>VLOOKUP(A709,[1]Sheet1!$A$2:$B$205,2,)</f>
        <v>Prymnesium parvum</v>
      </c>
      <c r="C709">
        <v>7</v>
      </c>
      <c r="D709" t="s">
        <v>15</v>
      </c>
      <c r="E709">
        <v>4.43</v>
      </c>
      <c r="F709">
        <v>8.4450000000000003</v>
      </c>
      <c r="G709">
        <v>0.47499999999999998</v>
      </c>
      <c r="H709">
        <f>N709*100</f>
        <v>183.8</v>
      </c>
      <c r="I709">
        <v>4637</v>
      </c>
      <c r="J709">
        <f>VLOOKUP(C709,[1]Sheet1!$C$2:$H$188,3,)</f>
        <v>7.0070470000000002E-8</v>
      </c>
      <c r="K709">
        <f>VLOOKUP(C709,[1]Sheet1!$C$2:$H$188,4,FALSE)</f>
        <v>7.1544649694520226</v>
      </c>
      <c r="L709">
        <f>VLOOKUP(C709,[1]Sheet1!$C$2:$H$188,5,FALSE)</f>
        <v>9.3399999999999998E-14</v>
      </c>
      <c r="M709">
        <f>VLOOKUP(C709,[1]Sheet1!$C$2:$H$188,6,FALSE)</f>
        <v>13.029653123769906</v>
      </c>
      <c r="N709">
        <v>1.8380000000000001</v>
      </c>
    </row>
    <row r="710" spans="1:14" x14ac:dyDescent="0.2">
      <c r="A710" t="s">
        <v>25</v>
      </c>
      <c r="B710" t="str">
        <f>VLOOKUP(A710,[1]Sheet1!$A$2:$B$205,2,)</f>
        <v>Prymnesium parvum</v>
      </c>
      <c r="C710">
        <v>8</v>
      </c>
      <c r="D710" t="s">
        <v>12</v>
      </c>
      <c r="E710">
        <v>5.8520000000000003</v>
      </c>
      <c r="F710">
        <v>10.83</v>
      </c>
      <c r="G710">
        <v>0.46</v>
      </c>
      <c r="H710">
        <f>N710*100</f>
        <v>342</v>
      </c>
      <c r="I710">
        <v>3600</v>
      </c>
      <c r="J710">
        <f>VLOOKUP(C710,[1]Sheet1!$C$2:$H$188,3,)</f>
        <v>1.0007047000000001E-7</v>
      </c>
      <c r="K710">
        <f>VLOOKUP(C710,[1]Sheet1!$C$2:$H$188,4,FALSE)</f>
        <v>6.9996940604637423</v>
      </c>
      <c r="L710">
        <f>VLOOKUP(C710,[1]Sheet1!$C$2:$H$188,5,FALSE)</f>
        <v>1.3342999999999999E-13</v>
      </c>
      <c r="M710">
        <f>VLOOKUP(C710,[1]Sheet1!$C$2:$H$188,6,FALSE)</f>
        <v>12.874746513975202</v>
      </c>
      <c r="N710">
        <v>3.42</v>
      </c>
    </row>
    <row r="711" spans="1:14" x14ac:dyDescent="0.2">
      <c r="A711" t="s">
        <v>25</v>
      </c>
      <c r="B711" t="str">
        <f>VLOOKUP(A711,[1]Sheet1!$A$2:$B$205,2,)</f>
        <v>Prymnesium parvum</v>
      </c>
      <c r="C711">
        <v>8</v>
      </c>
      <c r="D711" t="s">
        <v>13</v>
      </c>
      <c r="E711">
        <v>5.0419999999999998</v>
      </c>
      <c r="F711">
        <v>9.4499999999999993</v>
      </c>
      <c r="G711">
        <v>0.46600000000000003</v>
      </c>
      <c r="H711">
        <f>N711*100</f>
        <v>263.09999999999997</v>
      </c>
      <c r="I711">
        <v>3843</v>
      </c>
      <c r="J711">
        <f>VLOOKUP(C711,[1]Sheet1!$C$2:$H$188,3,)</f>
        <v>1.0007047000000001E-7</v>
      </c>
      <c r="K711">
        <f>VLOOKUP(C711,[1]Sheet1!$C$2:$H$188,4,FALSE)</f>
        <v>6.9996940604637423</v>
      </c>
      <c r="L711">
        <f>VLOOKUP(C711,[1]Sheet1!$C$2:$H$188,5,FALSE)</f>
        <v>1.3342999999999999E-13</v>
      </c>
      <c r="M711">
        <f>VLOOKUP(C711,[1]Sheet1!$C$2:$H$188,6,FALSE)</f>
        <v>12.874746513975202</v>
      </c>
      <c r="N711">
        <v>2.6309999999999998</v>
      </c>
    </row>
    <row r="712" spans="1:14" x14ac:dyDescent="0.2">
      <c r="A712" t="s">
        <v>25</v>
      </c>
      <c r="B712" t="str">
        <f>VLOOKUP(A712,[1]Sheet1!$A$2:$B$205,2,)</f>
        <v>Prymnesium parvum</v>
      </c>
      <c r="C712">
        <v>8</v>
      </c>
      <c r="D712" t="s">
        <v>14</v>
      </c>
      <c r="E712">
        <v>4.2759999999999998</v>
      </c>
      <c r="F712">
        <v>7.8760000000000003</v>
      </c>
      <c r="G712">
        <v>0.45700000000000002</v>
      </c>
      <c r="H712">
        <f>N712*100</f>
        <v>217.20000000000002</v>
      </c>
      <c r="I712">
        <v>4080</v>
      </c>
      <c r="J712">
        <f>VLOOKUP(C712,[1]Sheet1!$C$2:$H$188,3,)</f>
        <v>1.0007047000000001E-7</v>
      </c>
      <c r="K712">
        <f>VLOOKUP(C712,[1]Sheet1!$C$2:$H$188,4,FALSE)</f>
        <v>6.9996940604637423</v>
      </c>
      <c r="L712">
        <f>VLOOKUP(C712,[1]Sheet1!$C$2:$H$188,5,FALSE)</f>
        <v>1.3342999999999999E-13</v>
      </c>
      <c r="M712">
        <f>VLOOKUP(C712,[1]Sheet1!$C$2:$H$188,6,FALSE)</f>
        <v>12.874746513975202</v>
      </c>
      <c r="N712">
        <v>2.1720000000000002</v>
      </c>
    </row>
    <row r="713" spans="1:14" x14ac:dyDescent="0.2">
      <c r="A713" t="s">
        <v>25</v>
      </c>
      <c r="B713" t="str">
        <f>VLOOKUP(A713,[1]Sheet1!$A$2:$B$205,2,)</f>
        <v>Prymnesium parvum</v>
      </c>
      <c r="C713">
        <v>8</v>
      </c>
      <c r="D713" t="s">
        <v>15</v>
      </c>
      <c r="E713">
        <v>4.0229999999999997</v>
      </c>
      <c r="F713">
        <v>7.7160000000000002</v>
      </c>
      <c r="G713">
        <v>0.47899999999999998</v>
      </c>
      <c r="H713">
        <f>N713*100</f>
        <v>193.3</v>
      </c>
      <c r="I713">
        <v>4157</v>
      </c>
      <c r="J713">
        <f>VLOOKUP(C713,[1]Sheet1!$C$2:$H$188,3,)</f>
        <v>1.0007047000000001E-7</v>
      </c>
      <c r="K713">
        <f>VLOOKUP(C713,[1]Sheet1!$C$2:$H$188,4,FALSE)</f>
        <v>6.9996940604637423</v>
      </c>
      <c r="L713">
        <f>VLOOKUP(C713,[1]Sheet1!$C$2:$H$188,5,FALSE)</f>
        <v>1.3342999999999999E-13</v>
      </c>
      <c r="M713">
        <f>VLOOKUP(C713,[1]Sheet1!$C$2:$H$188,6,FALSE)</f>
        <v>12.874746513975202</v>
      </c>
      <c r="N713">
        <v>1.9330000000000001</v>
      </c>
    </row>
    <row r="714" spans="1:14" x14ac:dyDescent="0.2">
      <c r="A714" t="s">
        <v>25</v>
      </c>
      <c r="B714" t="str">
        <f>VLOOKUP(A714,[1]Sheet1!$A$2:$B$205,2,)</f>
        <v>Prymnesium parvum</v>
      </c>
      <c r="C714">
        <v>9</v>
      </c>
      <c r="D714" t="s">
        <v>12</v>
      </c>
      <c r="E714">
        <v>21.66</v>
      </c>
      <c r="F714">
        <v>40.61</v>
      </c>
      <c r="G714">
        <v>0.46700000000000003</v>
      </c>
      <c r="H714">
        <f>N714*100</f>
        <v>319.89999999999998</v>
      </c>
      <c r="I714">
        <v>4534</v>
      </c>
      <c r="J714">
        <f>VLOOKUP(C714,[1]Sheet1!$C$2:$H$188,3,)</f>
        <v>1.5007047000000003E-7</v>
      </c>
      <c r="K714">
        <f>VLOOKUP(C714,[1]Sheet1!$C$2:$H$188,4,FALSE)</f>
        <v>6.8237047573087253</v>
      </c>
      <c r="L714">
        <f>VLOOKUP(C714,[1]Sheet1!$C$2:$H$188,5,FALSE)</f>
        <v>2.002E-13</v>
      </c>
      <c r="M714">
        <f>VLOOKUP(C714,[1]Sheet1!$C$2:$H$188,6,FALSE)</f>
        <v>12.6985359268567</v>
      </c>
      <c r="N714">
        <v>3.1989999999999998</v>
      </c>
    </row>
    <row r="715" spans="1:14" x14ac:dyDescent="0.2">
      <c r="A715" t="s">
        <v>25</v>
      </c>
      <c r="B715" t="str">
        <f>VLOOKUP(A715,[1]Sheet1!$A$2:$B$205,2,)</f>
        <v>Prymnesium parvum</v>
      </c>
      <c r="C715">
        <v>9</v>
      </c>
      <c r="D715" t="s">
        <v>13</v>
      </c>
      <c r="E715">
        <v>18.77</v>
      </c>
      <c r="F715">
        <v>35.14</v>
      </c>
      <c r="G715">
        <v>0.46600000000000003</v>
      </c>
      <c r="H715">
        <f>N715*100</f>
        <v>249.29999999999998</v>
      </c>
      <c r="I715">
        <v>4963</v>
      </c>
      <c r="J715">
        <f>VLOOKUP(C715,[1]Sheet1!$C$2:$H$188,3,)</f>
        <v>1.5007047000000003E-7</v>
      </c>
      <c r="K715">
        <f>VLOOKUP(C715,[1]Sheet1!$C$2:$H$188,4,FALSE)</f>
        <v>6.8237047573087253</v>
      </c>
      <c r="L715">
        <f>VLOOKUP(C715,[1]Sheet1!$C$2:$H$188,5,FALSE)</f>
        <v>2.002E-13</v>
      </c>
      <c r="M715">
        <f>VLOOKUP(C715,[1]Sheet1!$C$2:$H$188,6,FALSE)</f>
        <v>12.6985359268567</v>
      </c>
      <c r="N715">
        <v>2.4929999999999999</v>
      </c>
    </row>
    <row r="716" spans="1:14" x14ac:dyDescent="0.2">
      <c r="A716" t="s">
        <v>25</v>
      </c>
      <c r="B716" t="str">
        <f>VLOOKUP(A716,[1]Sheet1!$A$2:$B$205,2,)</f>
        <v>Prymnesium parvum</v>
      </c>
      <c r="C716">
        <v>9</v>
      </c>
      <c r="D716" t="s">
        <v>14</v>
      </c>
      <c r="E716">
        <v>15.6</v>
      </c>
      <c r="F716">
        <v>29.68</v>
      </c>
      <c r="G716">
        <v>0.47399999999999998</v>
      </c>
      <c r="H716">
        <f>N716*100</f>
        <v>208.70000000000002</v>
      </c>
      <c r="I716">
        <v>4906</v>
      </c>
      <c r="J716">
        <f>VLOOKUP(C716,[1]Sheet1!$C$2:$H$188,3,)</f>
        <v>1.5007047000000003E-7</v>
      </c>
      <c r="K716">
        <f>VLOOKUP(C716,[1]Sheet1!$C$2:$H$188,4,FALSE)</f>
        <v>6.8237047573087253</v>
      </c>
      <c r="L716">
        <f>VLOOKUP(C716,[1]Sheet1!$C$2:$H$188,5,FALSE)</f>
        <v>2.002E-13</v>
      </c>
      <c r="M716">
        <f>VLOOKUP(C716,[1]Sheet1!$C$2:$H$188,6,FALSE)</f>
        <v>12.6985359268567</v>
      </c>
      <c r="N716">
        <v>2.0870000000000002</v>
      </c>
    </row>
    <row r="717" spans="1:14" x14ac:dyDescent="0.2">
      <c r="A717" t="s">
        <v>25</v>
      </c>
      <c r="B717" t="str">
        <f>VLOOKUP(A717,[1]Sheet1!$A$2:$B$205,2,)</f>
        <v>Prymnesium parvum</v>
      </c>
      <c r="C717">
        <v>9</v>
      </c>
      <c r="D717" t="s">
        <v>15</v>
      </c>
      <c r="E717">
        <v>15.39</v>
      </c>
      <c r="F717">
        <v>28.83</v>
      </c>
      <c r="G717">
        <v>0.46600000000000003</v>
      </c>
      <c r="H717">
        <f>N717*100</f>
        <v>179.8</v>
      </c>
      <c r="I717">
        <v>5450</v>
      </c>
      <c r="J717">
        <f>VLOOKUP(C717,[1]Sheet1!$C$2:$H$188,3,)</f>
        <v>1.5007047000000003E-7</v>
      </c>
      <c r="K717">
        <f>VLOOKUP(C717,[1]Sheet1!$C$2:$H$188,4,FALSE)</f>
        <v>6.8237047573087253</v>
      </c>
      <c r="L717">
        <f>VLOOKUP(C717,[1]Sheet1!$C$2:$H$188,5,FALSE)</f>
        <v>2.002E-13</v>
      </c>
      <c r="M717">
        <f>VLOOKUP(C717,[1]Sheet1!$C$2:$H$188,6,FALSE)</f>
        <v>12.6985359268567</v>
      </c>
      <c r="N717">
        <v>1.798</v>
      </c>
    </row>
    <row r="718" spans="1:14" x14ac:dyDescent="0.2">
      <c r="A718" t="s">
        <v>25</v>
      </c>
      <c r="B718" t="str">
        <f>VLOOKUP(A718,[1]Sheet1!$A$2:$B$205,2,)</f>
        <v>Prymnesium parvum</v>
      </c>
      <c r="C718">
        <v>10</v>
      </c>
      <c r="D718" t="s">
        <v>12</v>
      </c>
      <c r="E718">
        <v>13.61</v>
      </c>
      <c r="F718">
        <v>25.62</v>
      </c>
      <c r="G718">
        <v>0.46899999999999997</v>
      </c>
      <c r="H718">
        <f>N718*100</f>
        <v>317.60000000000002</v>
      </c>
      <c r="I718">
        <v>4912</v>
      </c>
      <c r="J718">
        <f>VLOOKUP(C718,[1]Sheet1!$C$2:$H$188,3,)</f>
        <v>2.0007047000000003E-7</v>
      </c>
      <c r="K718">
        <f>VLOOKUP(C718,[1]Sheet1!$C$2:$H$188,4,FALSE)</f>
        <v>6.698817007627933</v>
      </c>
      <c r="L718">
        <f>VLOOKUP(C718,[1]Sheet1!$C$2:$H$188,5,FALSE)</f>
        <v>2.6703999999999999E-13</v>
      </c>
      <c r="M718">
        <f>VLOOKUP(C718,[1]Sheet1!$C$2:$H$188,6,FALSE)</f>
        <v>12.573423680664829</v>
      </c>
      <c r="N718">
        <v>3.1760000000000002</v>
      </c>
    </row>
    <row r="719" spans="1:14" x14ac:dyDescent="0.2">
      <c r="A719" t="s">
        <v>25</v>
      </c>
      <c r="B719" t="str">
        <f>VLOOKUP(A719,[1]Sheet1!$A$2:$B$205,2,)</f>
        <v>Prymnesium parvum</v>
      </c>
      <c r="C719">
        <v>10</v>
      </c>
      <c r="D719" t="s">
        <v>13</v>
      </c>
      <c r="E719">
        <v>11.69</v>
      </c>
      <c r="F719">
        <v>22.19</v>
      </c>
      <c r="G719">
        <v>0.47299999999999998</v>
      </c>
      <c r="H719">
        <f>N719*100</f>
        <v>247.7</v>
      </c>
      <c r="I719">
        <v>5206</v>
      </c>
      <c r="J719">
        <f>VLOOKUP(C719,[1]Sheet1!$C$2:$H$188,3,)</f>
        <v>2.0007047000000003E-7</v>
      </c>
      <c r="K719">
        <f>VLOOKUP(C719,[1]Sheet1!$C$2:$H$188,4,FALSE)</f>
        <v>6.698817007627933</v>
      </c>
      <c r="L719">
        <f>VLOOKUP(C719,[1]Sheet1!$C$2:$H$188,5,FALSE)</f>
        <v>2.6703999999999999E-13</v>
      </c>
      <c r="M719">
        <f>VLOOKUP(C719,[1]Sheet1!$C$2:$H$188,6,FALSE)</f>
        <v>12.573423680664829</v>
      </c>
      <c r="N719">
        <v>2.4769999999999999</v>
      </c>
    </row>
    <row r="720" spans="1:14" x14ac:dyDescent="0.2">
      <c r="A720" t="s">
        <v>25</v>
      </c>
      <c r="B720" t="str">
        <f>VLOOKUP(A720,[1]Sheet1!$A$2:$B$205,2,)</f>
        <v>Prymnesium parvum</v>
      </c>
      <c r="C720">
        <v>10</v>
      </c>
      <c r="D720" t="s">
        <v>14</v>
      </c>
      <c r="E720">
        <v>9.7289999999999992</v>
      </c>
      <c r="F720">
        <v>18.77</v>
      </c>
      <c r="G720">
        <v>0.48199999999999998</v>
      </c>
      <c r="H720">
        <f>N720*100</f>
        <v>202.2</v>
      </c>
      <c r="I720">
        <v>5251</v>
      </c>
      <c r="J720">
        <f>VLOOKUP(C720,[1]Sheet1!$C$2:$H$188,3,)</f>
        <v>2.0007047000000003E-7</v>
      </c>
      <c r="K720">
        <f>VLOOKUP(C720,[1]Sheet1!$C$2:$H$188,4,FALSE)</f>
        <v>6.698817007627933</v>
      </c>
      <c r="L720">
        <f>VLOOKUP(C720,[1]Sheet1!$C$2:$H$188,5,FALSE)</f>
        <v>2.6703999999999999E-13</v>
      </c>
      <c r="M720">
        <f>VLOOKUP(C720,[1]Sheet1!$C$2:$H$188,6,FALSE)</f>
        <v>12.573423680664829</v>
      </c>
      <c r="N720">
        <v>2.0219999999999998</v>
      </c>
    </row>
    <row r="721" spans="1:14" x14ac:dyDescent="0.2">
      <c r="A721" t="s">
        <v>25</v>
      </c>
      <c r="B721" t="str">
        <f>VLOOKUP(A721,[1]Sheet1!$A$2:$B$205,2,)</f>
        <v>Prymnesium parvum</v>
      </c>
      <c r="C721">
        <v>10</v>
      </c>
      <c r="D721" t="s">
        <v>15</v>
      </c>
      <c r="E721">
        <v>9.4049999999999994</v>
      </c>
      <c r="F721">
        <v>18.22</v>
      </c>
      <c r="G721">
        <v>0.48399999999999999</v>
      </c>
      <c r="H721">
        <f>N721*100</f>
        <v>182.20000000000002</v>
      </c>
      <c r="I721">
        <v>5834</v>
      </c>
      <c r="J721">
        <f>VLOOKUP(C721,[1]Sheet1!$C$2:$H$188,3,)</f>
        <v>2.0007047000000003E-7</v>
      </c>
      <c r="K721">
        <f>VLOOKUP(C721,[1]Sheet1!$C$2:$H$188,4,FALSE)</f>
        <v>6.698817007627933</v>
      </c>
      <c r="L721">
        <f>VLOOKUP(C721,[1]Sheet1!$C$2:$H$188,5,FALSE)</f>
        <v>2.6703999999999999E-13</v>
      </c>
      <c r="M721">
        <f>VLOOKUP(C721,[1]Sheet1!$C$2:$H$188,6,FALSE)</f>
        <v>12.573423680664829</v>
      </c>
      <c r="N721">
        <v>1.8220000000000001</v>
      </c>
    </row>
    <row r="722" spans="1:14" x14ac:dyDescent="0.2">
      <c r="A722" t="s">
        <v>25</v>
      </c>
      <c r="B722" t="str">
        <f>VLOOKUP(A722,[1]Sheet1!$A$2:$B$205,2,)</f>
        <v>Prymnesium parvum</v>
      </c>
      <c r="C722">
        <v>11</v>
      </c>
      <c r="D722" t="s">
        <v>12</v>
      </c>
      <c r="E722">
        <v>9.4740000000000002</v>
      </c>
      <c r="F722">
        <v>17.690000000000001</v>
      </c>
      <c r="G722">
        <v>0.46500000000000002</v>
      </c>
      <c r="H722">
        <f>N722*100</f>
        <v>320.3</v>
      </c>
      <c r="I722">
        <v>4573</v>
      </c>
      <c r="J722">
        <f>VLOOKUP(C722,[1]Sheet1!$C$2:$H$188,3,)</f>
        <v>3.0007047000000002E-7</v>
      </c>
      <c r="K722">
        <f>VLOOKUP(C722,[1]Sheet1!$C$2:$H$188,4,FALSE)</f>
        <v>6.5227767414864148</v>
      </c>
      <c r="L722">
        <f>VLOOKUP(C722,[1]Sheet1!$C$2:$H$188,5,FALSE)</f>
        <v>4.0092000000000002E-13</v>
      </c>
      <c r="M722">
        <f>VLOOKUP(C722,[1]Sheet1!$C$2:$H$188,6,FALSE)</f>
        <v>12.396942278314244</v>
      </c>
      <c r="N722">
        <v>3.2029999999999998</v>
      </c>
    </row>
    <row r="723" spans="1:14" x14ac:dyDescent="0.2">
      <c r="A723" t="s">
        <v>25</v>
      </c>
      <c r="B723" t="str">
        <f>VLOOKUP(A723,[1]Sheet1!$A$2:$B$205,2,)</f>
        <v>Prymnesium parvum</v>
      </c>
      <c r="C723">
        <v>11</v>
      </c>
      <c r="D723" t="s">
        <v>13</v>
      </c>
      <c r="E723">
        <v>8.3659999999999997</v>
      </c>
      <c r="F723">
        <v>15.27</v>
      </c>
      <c r="G723">
        <v>0.45200000000000001</v>
      </c>
      <c r="H723">
        <f>N723*100</f>
        <v>247.00000000000003</v>
      </c>
      <c r="I723">
        <v>4957</v>
      </c>
      <c r="J723">
        <f>VLOOKUP(C723,[1]Sheet1!$C$2:$H$188,3,)</f>
        <v>3.0007047000000002E-7</v>
      </c>
      <c r="K723">
        <f>VLOOKUP(C723,[1]Sheet1!$C$2:$H$188,4,FALSE)</f>
        <v>6.5227767414864148</v>
      </c>
      <c r="L723">
        <f>VLOOKUP(C723,[1]Sheet1!$C$2:$H$188,5,FALSE)</f>
        <v>4.0092000000000002E-13</v>
      </c>
      <c r="M723">
        <f>VLOOKUP(C723,[1]Sheet1!$C$2:$H$188,6,FALSE)</f>
        <v>12.396942278314244</v>
      </c>
      <c r="N723">
        <v>2.4700000000000002</v>
      </c>
    </row>
    <row r="724" spans="1:14" x14ac:dyDescent="0.2">
      <c r="A724" t="s">
        <v>25</v>
      </c>
      <c r="B724" t="str">
        <f>VLOOKUP(A724,[1]Sheet1!$A$2:$B$205,2,)</f>
        <v>Prymnesium parvum</v>
      </c>
      <c r="C724">
        <v>11</v>
      </c>
      <c r="D724" t="s">
        <v>14</v>
      </c>
      <c r="E724">
        <v>7.0220000000000002</v>
      </c>
      <c r="F724">
        <v>12.75</v>
      </c>
      <c r="G724">
        <v>0.44900000000000001</v>
      </c>
      <c r="H724">
        <f>N724*100</f>
        <v>212</v>
      </c>
      <c r="I724">
        <v>5059</v>
      </c>
      <c r="J724">
        <f>VLOOKUP(C724,[1]Sheet1!$C$2:$H$188,3,)</f>
        <v>3.0007047000000002E-7</v>
      </c>
      <c r="K724">
        <f>VLOOKUP(C724,[1]Sheet1!$C$2:$H$188,4,FALSE)</f>
        <v>6.5227767414864148</v>
      </c>
      <c r="L724">
        <f>VLOOKUP(C724,[1]Sheet1!$C$2:$H$188,5,FALSE)</f>
        <v>4.0092000000000002E-13</v>
      </c>
      <c r="M724">
        <f>VLOOKUP(C724,[1]Sheet1!$C$2:$H$188,6,FALSE)</f>
        <v>12.396942278314244</v>
      </c>
      <c r="N724">
        <v>2.12</v>
      </c>
    </row>
    <row r="725" spans="1:14" x14ac:dyDescent="0.2">
      <c r="A725" t="s">
        <v>25</v>
      </c>
      <c r="B725" t="str">
        <f>VLOOKUP(A725,[1]Sheet1!$A$2:$B$205,2,)</f>
        <v>Prymnesium parvum</v>
      </c>
      <c r="C725">
        <v>11</v>
      </c>
      <c r="D725" t="s">
        <v>15</v>
      </c>
      <c r="E725">
        <v>6.7850000000000001</v>
      </c>
      <c r="F725">
        <v>12.56</v>
      </c>
      <c r="G725">
        <v>0.46</v>
      </c>
      <c r="H725">
        <f>N725*100</f>
        <v>177.7</v>
      </c>
      <c r="I725">
        <v>5552</v>
      </c>
      <c r="J725">
        <f>VLOOKUP(C725,[1]Sheet1!$C$2:$H$188,3,)</f>
        <v>3.0007047000000002E-7</v>
      </c>
      <c r="K725">
        <f>VLOOKUP(C725,[1]Sheet1!$C$2:$H$188,4,FALSE)</f>
        <v>6.5227767414864148</v>
      </c>
      <c r="L725">
        <f>VLOOKUP(C725,[1]Sheet1!$C$2:$H$188,5,FALSE)</f>
        <v>4.0092000000000002E-13</v>
      </c>
      <c r="M725">
        <f>VLOOKUP(C725,[1]Sheet1!$C$2:$H$188,6,FALSE)</f>
        <v>12.396942278314244</v>
      </c>
      <c r="N725">
        <v>1.7769999999999999</v>
      </c>
    </row>
    <row r="726" spans="1:14" x14ac:dyDescent="0.2">
      <c r="A726" t="s">
        <v>25</v>
      </c>
      <c r="B726" t="str">
        <f>VLOOKUP(A726,[1]Sheet1!$A$2:$B$205,2,)</f>
        <v>Prymnesium parvum</v>
      </c>
      <c r="C726">
        <v>12</v>
      </c>
      <c r="D726" t="s">
        <v>12</v>
      </c>
      <c r="E726">
        <v>10.9</v>
      </c>
      <c r="F726">
        <v>19.78</v>
      </c>
      <c r="G726">
        <v>0.44900000000000001</v>
      </c>
      <c r="H726">
        <f>N726*100</f>
        <v>343.2</v>
      </c>
      <c r="I726">
        <v>4182</v>
      </c>
      <c r="J726">
        <f>VLOOKUP(C726,[1]Sheet1!$C$2:$H$188,3,)</f>
        <v>4.0007047000000002E-7</v>
      </c>
      <c r="K726">
        <f>VLOOKUP(C726,[1]Sheet1!$C$2:$H$188,4,FALSE)</f>
        <v>6.3978635035806324</v>
      </c>
      <c r="L726">
        <f>VLOOKUP(C726,[1]Sheet1!$C$2:$H$188,5,FALSE)</f>
        <v>5.3507999999999998E-13</v>
      </c>
      <c r="M726">
        <f>VLOOKUP(C726,[1]Sheet1!$C$2:$H$188,6,FALSE)</f>
        <v>12.271581281602767</v>
      </c>
      <c r="N726">
        <v>3.4319999999999999</v>
      </c>
    </row>
    <row r="727" spans="1:14" x14ac:dyDescent="0.2">
      <c r="A727" t="s">
        <v>25</v>
      </c>
      <c r="B727" t="str">
        <f>VLOOKUP(A727,[1]Sheet1!$A$2:$B$205,2,)</f>
        <v>Prymnesium parvum</v>
      </c>
      <c r="C727">
        <v>12</v>
      </c>
      <c r="D727" t="s">
        <v>13</v>
      </c>
      <c r="E727">
        <v>9.1120000000000001</v>
      </c>
      <c r="F727">
        <v>17.059999999999999</v>
      </c>
      <c r="G727">
        <v>0.46600000000000003</v>
      </c>
      <c r="H727">
        <f>N727*100</f>
        <v>268.29999999999995</v>
      </c>
      <c r="I727">
        <v>4349</v>
      </c>
      <c r="J727">
        <f>VLOOKUP(C727,[1]Sheet1!$C$2:$H$188,3,)</f>
        <v>4.0007047000000002E-7</v>
      </c>
      <c r="K727">
        <f>VLOOKUP(C727,[1]Sheet1!$C$2:$H$188,4,FALSE)</f>
        <v>6.3978635035806324</v>
      </c>
      <c r="L727">
        <f>VLOOKUP(C727,[1]Sheet1!$C$2:$H$188,5,FALSE)</f>
        <v>5.3507999999999998E-13</v>
      </c>
      <c r="M727">
        <f>VLOOKUP(C727,[1]Sheet1!$C$2:$H$188,6,FALSE)</f>
        <v>12.271581281602767</v>
      </c>
      <c r="N727">
        <v>2.6829999999999998</v>
      </c>
    </row>
    <row r="728" spans="1:14" x14ac:dyDescent="0.2">
      <c r="A728" t="s">
        <v>25</v>
      </c>
      <c r="B728" t="str">
        <f>VLOOKUP(A728,[1]Sheet1!$A$2:$B$205,2,)</f>
        <v>Prymnesium parvum</v>
      </c>
      <c r="C728">
        <v>12</v>
      </c>
      <c r="D728" t="s">
        <v>14</v>
      </c>
      <c r="E728">
        <v>7.79</v>
      </c>
      <c r="F728">
        <v>14.26</v>
      </c>
      <c r="G728">
        <v>0.45400000000000001</v>
      </c>
      <c r="H728">
        <f>N728*100</f>
        <v>227.1</v>
      </c>
      <c r="I728">
        <v>4669</v>
      </c>
      <c r="J728">
        <f>VLOOKUP(C728,[1]Sheet1!$C$2:$H$188,3,)</f>
        <v>4.0007047000000002E-7</v>
      </c>
      <c r="K728">
        <f>VLOOKUP(C728,[1]Sheet1!$C$2:$H$188,4,FALSE)</f>
        <v>6.3978635035806324</v>
      </c>
      <c r="L728">
        <f>VLOOKUP(C728,[1]Sheet1!$C$2:$H$188,5,FALSE)</f>
        <v>5.3507999999999998E-13</v>
      </c>
      <c r="M728">
        <f>VLOOKUP(C728,[1]Sheet1!$C$2:$H$188,6,FALSE)</f>
        <v>12.271581281602767</v>
      </c>
      <c r="N728">
        <v>2.2709999999999999</v>
      </c>
    </row>
    <row r="729" spans="1:14" x14ac:dyDescent="0.2">
      <c r="A729" t="s">
        <v>25</v>
      </c>
      <c r="B729" t="str">
        <f>VLOOKUP(A729,[1]Sheet1!$A$2:$B$205,2,)</f>
        <v>Prymnesium parvum</v>
      </c>
      <c r="C729">
        <v>12</v>
      </c>
      <c r="D729" t="s">
        <v>15</v>
      </c>
      <c r="E729">
        <v>7.6150000000000002</v>
      </c>
      <c r="F729">
        <v>13.87</v>
      </c>
      <c r="G729">
        <v>0.45100000000000001</v>
      </c>
      <c r="H729">
        <f>N729*100</f>
        <v>198.3</v>
      </c>
      <c r="I729">
        <v>5277</v>
      </c>
      <c r="J729">
        <f>VLOOKUP(C729,[1]Sheet1!$C$2:$H$188,3,)</f>
        <v>4.0007047000000002E-7</v>
      </c>
      <c r="K729">
        <f>VLOOKUP(C729,[1]Sheet1!$C$2:$H$188,4,FALSE)</f>
        <v>6.3978635035806324</v>
      </c>
      <c r="L729">
        <f>VLOOKUP(C729,[1]Sheet1!$C$2:$H$188,5,FALSE)</f>
        <v>5.3507999999999998E-13</v>
      </c>
      <c r="M729">
        <f>VLOOKUP(C729,[1]Sheet1!$C$2:$H$188,6,FALSE)</f>
        <v>12.271581281602767</v>
      </c>
      <c r="N729">
        <v>1.9830000000000001</v>
      </c>
    </row>
    <row r="730" spans="1:14" x14ac:dyDescent="0.2">
      <c r="A730" t="s">
        <v>25</v>
      </c>
      <c r="B730" t="str">
        <f>VLOOKUP(A730,[1]Sheet1!$A$2:$B$205,2,)</f>
        <v>Prymnesium parvum</v>
      </c>
      <c r="C730">
        <v>13</v>
      </c>
      <c r="D730" t="s">
        <v>12</v>
      </c>
      <c r="E730">
        <v>6.4109999999999996</v>
      </c>
      <c r="F730">
        <v>12.6</v>
      </c>
      <c r="G730">
        <v>0.49099999999999999</v>
      </c>
      <c r="H730">
        <f>N730*100</f>
        <v>331.2</v>
      </c>
      <c r="I730">
        <v>4272</v>
      </c>
      <c r="J730">
        <f>VLOOKUP(C730,[1]Sheet1!$C$2:$H$188,3,)</f>
        <v>5.0007047000000012E-7</v>
      </c>
      <c r="K730">
        <f>VLOOKUP(C730,[1]Sheet1!$C$2:$H$188,4,FALSE)</f>
        <v>6.3009687905127274</v>
      </c>
      <c r="L730">
        <f>VLOOKUP(C730,[1]Sheet1!$C$2:$H$188,5,FALSE)</f>
        <v>6.6951000000000004E-13</v>
      </c>
      <c r="M730">
        <f>VLOOKUP(C730,[1]Sheet1!$C$2:$H$188,6,FALSE)</f>
        <v>12.174242931852293</v>
      </c>
      <c r="N730">
        <v>3.3119999999999998</v>
      </c>
    </row>
    <row r="731" spans="1:14" x14ac:dyDescent="0.2">
      <c r="A731" t="s">
        <v>25</v>
      </c>
      <c r="B731" t="str">
        <f>VLOOKUP(A731,[1]Sheet1!$A$2:$B$205,2,)</f>
        <v>Prymnesium parvum</v>
      </c>
      <c r="C731">
        <v>13</v>
      </c>
      <c r="D731" t="s">
        <v>13</v>
      </c>
      <c r="E731">
        <v>5.4930000000000003</v>
      </c>
      <c r="F731">
        <v>10.88</v>
      </c>
      <c r="G731">
        <v>0.495</v>
      </c>
      <c r="H731">
        <f>N731*100</f>
        <v>258.70000000000005</v>
      </c>
      <c r="I731">
        <v>4637</v>
      </c>
      <c r="J731">
        <f>VLOOKUP(C731,[1]Sheet1!$C$2:$H$188,3,)</f>
        <v>5.0007047000000012E-7</v>
      </c>
      <c r="K731">
        <f>VLOOKUP(C731,[1]Sheet1!$C$2:$H$188,4,FALSE)</f>
        <v>6.3009687905127274</v>
      </c>
      <c r="L731">
        <f>VLOOKUP(C731,[1]Sheet1!$C$2:$H$188,5,FALSE)</f>
        <v>6.6951000000000004E-13</v>
      </c>
      <c r="M731">
        <f>VLOOKUP(C731,[1]Sheet1!$C$2:$H$188,6,FALSE)</f>
        <v>12.174242931852293</v>
      </c>
      <c r="N731">
        <v>2.5870000000000002</v>
      </c>
    </row>
    <row r="732" spans="1:14" x14ac:dyDescent="0.2">
      <c r="A732" t="s">
        <v>25</v>
      </c>
      <c r="B732" t="str">
        <f>VLOOKUP(A732,[1]Sheet1!$A$2:$B$205,2,)</f>
        <v>Prymnesium parvum</v>
      </c>
      <c r="C732">
        <v>13</v>
      </c>
      <c r="D732" t="s">
        <v>14</v>
      </c>
      <c r="E732">
        <v>4.7789999999999999</v>
      </c>
      <c r="F732">
        <v>9.1999999999999993</v>
      </c>
      <c r="G732">
        <v>0.48099999999999998</v>
      </c>
      <c r="H732">
        <f>N732*100</f>
        <v>212.3</v>
      </c>
      <c r="I732">
        <v>4829</v>
      </c>
      <c r="J732">
        <f>VLOOKUP(C732,[1]Sheet1!$C$2:$H$188,3,)</f>
        <v>5.0007047000000012E-7</v>
      </c>
      <c r="K732">
        <f>VLOOKUP(C732,[1]Sheet1!$C$2:$H$188,4,FALSE)</f>
        <v>6.3009687905127274</v>
      </c>
      <c r="L732">
        <f>VLOOKUP(C732,[1]Sheet1!$C$2:$H$188,5,FALSE)</f>
        <v>6.6951000000000004E-13</v>
      </c>
      <c r="M732">
        <f>VLOOKUP(C732,[1]Sheet1!$C$2:$H$188,6,FALSE)</f>
        <v>12.174242931852293</v>
      </c>
      <c r="N732">
        <v>2.1230000000000002</v>
      </c>
    </row>
    <row r="733" spans="1:14" x14ac:dyDescent="0.2">
      <c r="A733" t="s">
        <v>25</v>
      </c>
      <c r="B733" t="str">
        <f>VLOOKUP(A733,[1]Sheet1!$A$2:$B$205,2,)</f>
        <v>Prymnesium parvum</v>
      </c>
      <c r="C733">
        <v>13</v>
      </c>
      <c r="D733" t="s">
        <v>15</v>
      </c>
      <c r="E733">
        <v>4.6349999999999998</v>
      </c>
      <c r="F733">
        <v>8.8670000000000009</v>
      </c>
      <c r="G733">
        <v>0.47699999999999998</v>
      </c>
      <c r="H733">
        <f>N733*100</f>
        <v>195.70000000000002</v>
      </c>
      <c r="I733">
        <v>5334</v>
      </c>
      <c r="J733">
        <f>VLOOKUP(C733,[1]Sheet1!$C$2:$H$188,3,)</f>
        <v>5.0007047000000012E-7</v>
      </c>
      <c r="K733">
        <f>VLOOKUP(C733,[1]Sheet1!$C$2:$H$188,4,FALSE)</f>
        <v>6.3009687905127274</v>
      </c>
      <c r="L733">
        <f>VLOOKUP(C733,[1]Sheet1!$C$2:$H$188,5,FALSE)</f>
        <v>6.6951000000000004E-13</v>
      </c>
      <c r="M733">
        <f>VLOOKUP(C733,[1]Sheet1!$C$2:$H$188,6,FALSE)</f>
        <v>12.174242931852293</v>
      </c>
      <c r="N733">
        <v>1.9570000000000001</v>
      </c>
    </row>
    <row r="734" spans="1:14" x14ac:dyDescent="0.2">
      <c r="A734" t="s">
        <v>25</v>
      </c>
      <c r="B734" t="str">
        <f>VLOOKUP(A734,[1]Sheet1!$A$2:$B$205,2,)</f>
        <v>Prymnesium parvum</v>
      </c>
      <c r="C734">
        <v>14</v>
      </c>
      <c r="D734" t="s">
        <v>12</v>
      </c>
      <c r="E734">
        <v>10.5</v>
      </c>
      <c r="F734">
        <v>19.399999999999999</v>
      </c>
      <c r="G734">
        <v>0.45900000000000002</v>
      </c>
      <c r="H734">
        <f>N734*100</f>
        <v>319</v>
      </c>
      <c r="I734">
        <v>4701</v>
      </c>
      <c r="J734">
        <f>VLOOKUP(C734,[1]Sheet1!$C$2:$H$188,3,)</f>
        <v>7.0007047000000011E-7</v>
      </c>
      <c r="K734">
        <f>VLOOKUP(C734,[1]Sheet1!$C$2:$H$188,4,FALSE)</f>
        <v>6.1548582411404116</v>
      </c>
      <c r="L734">
        <f>VLOOKUP(C734,[1]Sheet1!$C$2:$H$188,5,FALSE)</f>
        <v>9.3920000000000008E-13</v>
      </c>
      <c r="M734">
        <f>VLOOKUP(C734,[1]Sheet1!$C$2:$H$188,6,FALSE)</f>
        <v>12.027241916096461</v>
      </c>
      <c r="N734">
        <v>3.19</v>
      </c>
    </row>
    <row r="735" spans="1:14" x14ac:dyDescent="0.2">
      <c r="A735" t="s">
        <v>25</v>
      </c>
      <c r="B735" t="str">
        <f>VLOOKUP(A735,[1]Sheet1!$A$2:$B$205,2,)</f>
        <v>Prymnesium parvum</v>
      </c>
      <c r="C735">
        <v>14</v>
      </c>
      <c r="D735" t="s">
        <v>13</v>
      </c>
      <c r="E735">
        <v>9.2230000000000008</v>
      </c>
      <c r="F735">
        <v>16.7</v>
      </c>
      <c r="G735">
        <v>0.44800000000000001</v>
      </c>
      <c r="H735">
        <f>N735*100</f>
        <v>246.8</v>
      </c>
      <c r="I735">
        <v>5091</v>
      </c>
      <c r="J735">
        <f>VLOOKUP(C735,[1]Sheet1!$C$2:$H$188,3,)</f>
        <v>7.0007047000000011E-7</v>
      </c>
      <c r="K735">
        <f>VLOOKUP(C735,[1]Sheet1!$C$2:$H$188,4,FALSE)</f>
        <v>6.1548582411404116</v>
      </c>
      <c r="L735">
        <f>VLOOKUP(C735,[1]Sheet1!$C$2:$H$188,5,FALSE)</f>
        <v>9.3920000000000008E-13</v>
      </c>
      <c r="M735">
        <f>VLOOKUP(C735,[1]Sheet1!$C$2:$H$188,6,FALSE)</f>
        <v>12.027241916096461</v>
      </c>
      <c r="N735">
        <v>2.468</v>
      </c>
    </row>
    <row r="736" spans="1:14" x14ac:dyDescent="0.2">
      <c r="A736" t="s">
        <v>25</v>
      </c>
      <c r="B736" t="str">
        <f>VLOOKUP(A736,[1]Sheet1!$A$2:$B$205,2,)</f>
        <v>Prymnesium parvum</v>
      </c>
      <c r="C736">
        <v>14</v>
      </c>
      <c r="D736" t="s">
        <v>14</v>
      </c>
      <c r="E736">
        <v>7.625</v>
      </c>
      <c r="F736">
        <v>14.02</v>
      </c>
      <c r="G736">
        <v>0.45600000000000002</v>
      </c>
      <c r="H736">
        <f>N736*100</f>
        <v>206.8</v>
      </c>
      <c r="I736">
        <v>5475</v>
      </c>
      <c r="J736">
        <f>VLOOKUP(C736,[1]Sheet1!$C$2:$H$188,3,)</f>
        <v>7.0007047000000011E-7</v>
      </c>
      <c r="K736">
        <f>VLOOKUP(C736,[1]Sheet1!$C$2:$H$188,4,FALSE)</f>
        <v>6.1548582411404116</v>
      </c>
      <c r="L736">
        <f>VLOOKUP(C736,[1]Sheet1!$C$2:$H$188,5,FALSE)</f>
        <v>9.3920000000000008E-13</v>
      </c>
      <c r="M736">
        <f>VLOOKUP(C736,[1]Sheet1!$C$2:$H$188,6,FALSE)</f>
        <v>12.027241916096461</v>
      </c>
      <c r="N736">
        <v>2.0680000000000001</v>
      </c>
    </row>
    <row r="737" spans="1:14" x14ac:dyDescent="0.2">
      <c r="A737" t="s">
        <v>25</v>
      </c>
      <c r="B737" t="str">
        <f>VLOOKUP(A737,[1]Sheet1!$A$2:$B$205,2,)</f>
        <v>Prymnesium parvum</v>
      </c>
      <c r="C737">
        <v>14</v>
      </c>
      <c r="D737" t="s">
        <v>15</v>
      </c>
      <c r="E737">
        <v>7.423</v>
      </c>
      <c r="F737">
        <v>13.67</v>
      </c>
      <c r="G737">
        <v>0.45700000000000002</v>
      </c>
      <c r="H737">
        <f>N737*100</f>
        <v>179.1</v>
      </c>
      <c r="I737">
        <v>5936</v>
      </c>
      <c r="J737">
        <f>VLOOKUP(C737,[1]Sheet1!$C$2:$H$188,3,)</f>
        <v>7.0007047000000011E-7</v>
      </c>
      <c r="K737">
        <f>VLOOKUP(C737,[1]Sheet1!$C$2:$H$188,4,FALSE)</f>
        <v>6.1548582411404116</v>
      </c>
      <c r="L737">
        <f>VLOOKUP(C737,[1]Sheet1!$C$2:$H$188,5,FALSE)</f>
        <v>9.3920000000000008E-13</v>
      </c>
      <c r="M737">
        <f>VLOOKUP(C737,[1]Sheet1!$C$2:$H$188,6,FALSE)</f>
        <v>12.027241916096461</v>
      </c>
      <c r="N737">
        <v>1.7909999999999999</v>
      </c>
    </row>
    <row r="738" spans="1:14" x14ac:dyDescent="0.2">
      <c r="A738" t="s">
        <v>25</v>
      </c>
      <c r="B738" t="str">
        <f>VLOOKUP(A738,[1]Sheet1!$A$2:$B$205,2,)</f>
        <v>Prymnesium parvum</v>
      </c>
      <c r="C738">
        <v>15</v>
      </c>
      <c r="D738" t="s">
        <v>12</v>
      </c>
      <c r="E738">
        <v>6.8390000000000004</v>
      </c>
      <c r="F738">
        <v>12.8</v>
      </c>
      <c r="G738">
        <v>0.46600000000000003</v>
      </c>
      <c r="H738">
        <f>N738*100</f>
        <v>328.1</v>
      </c>
      <c r="I738">
        <v>4483</v>
      </c>
      <c r="J738">
        <f>VLOOKUP(C738,[1]Sheet1!$C$2:$H$188,3,)</f>
        <v>1.0000704700000002E-6</v>
      </c>
      <c r="K738">
        <f>VLOOKUP(C738,[1]Sheet1!$C$2:$H$188,4,FALSE)</f>
        <v>5.9999693963461675</v>
      </c>
      <c r="L738">
        <f>VLOOKUP(C738,[1]Sheet1!$C$2:$H$188,5,FALSE)</f>
        <v>1.3458E-12</v>
      </c>
      <c r="M738">
        <f>VLOOKUP(C738,[1]Sheet1!$C$2:$H$188,6,FALSE)</f>
        <v>11.871019476033389</v>
      </c>
      <c r="N738">
        <v>3.2810000000000001</v>
      </c>
    </row>
    <row r="739" spans="1:14" x14ac:dyDescent="0.2">
      <c r="A739" t="s">
        <v>25</v>
      </c>
      <c r="B739" t="str">
        <f>VLOOKUP(A739,[1]Sheet1!$A$2:$B$205,2,)</f>
        <v>Prymnesium parvum</v>
      </c>
      <c r="C739">
        <v>15</v>
      </c>
      <c r="D739" t="s">
        <v>13</v>
      </c>
      <c r="E739">
        <v>5.9969999999999999</v>
      </c>
      <c r="F739">
        <v>11.02</v>
      </c>
      <c r="G739">
        <v>0.45600000000000002</v>
      </c>
      <c r="H739">
        <f>N739*100</f>
        <v>252.2</v>
      </c>
      <c r="I739">
        <v>4720</v>
      </c>
      <c r="J739">
        <f>VLOOKUP(C739,[1]Sheet1!$C$2:$H$188,3,)</f>
        <v>1.0000704700000002E-6</v>
      </c>
      <c r="K739">
        <f>VLOOKUP(C739,[1]Sheet1!$C$2:$H$188,4,FALSE)</f>
        <v>5.9999693963461675</v>
      </c>
      <c r="L739">
        <f>VLOOKUP(C739,[1]Sheet1!$C$2:$H$188,5,FALSE)</f>
        <v>1.3458E-12</v>
      </c>
      <c r="M739">
        <f>VLOOKUP(C739,[1]Sheet1!$C$2:$H$188,6,FALSE)</f>
        <v>11.871019476033389</v>
      </c>
      <c r="N739">
        <v>2.5219999999999998</v>
      </c>
    </row>
    <row r="740" spans="1:14" x14ac:dyDescent="0.2">
      <c r="A740" t="s">
        <v>25</v>
      </c>
      <c r="B740" t="str">
        <f>VLOOKUP(A740,[1]Sheet1!$A$2:$B$205,2,)</f>
        <v>Prymnesium parvum</v>
      </c>
      <c r="C740">
        <v>15</v>
      </c>
      <c r="D740" t="s">
        <v>14</v>
      </c>
      <c r="E740">
        <v>5.0119999999999996</v>
      </c>
      <c r="F740">
        <v>9.4290000000000003</v>
      </c>
      <c r="G740">
        <v>0.46800000000000003</v>
      </c>
      <c r="H740">
        <f>N740*100</f>
        <v>203.79999999999998</v>
      </c>
      <c r="I740">
        <v>4592</v>
      </c>
      <c r="J740">
        <f>VLOOKUP(C740,[1]Sheet1!$C$2:$H$188,3,)</f>
        <v>1.0000704700000002E-6</v>
      </c>
      <c r="K740">
        <f>VLOOKUP(C740,[1]Sheet1!$C$2:$H$188,4,FALSE)</f>
        <v>5.9999693963461675</v>
      </c>
      <c r="L740">
        <f>VLOOKUP(C740,[1]Sheet1!$C$2:$H$188,5,FALSE)</f>
        <v>1.3458E-12</v>
      </c>
      <c r="M740">
        <f>VLOOKUP(C740,[1]Sheet1!$C$2:$H$188,6,FALSE)</f>
        <v>11.871019476033389</v>
      </c>
      <c r="N740">
        <v>2.0379999999999998</v>
      </c>
    </row>
    <row r="741" spans="1:14" x14ac:dyDescent="0.2">
      <c r="A741" t="s">
        <v>25</v>
      </c>
      <c r="B741" t="str">
        <f>VLOOKUP(A741,[1]Sheet1!$A$2:$B$205,2,)</f>
        <v>Prymnesium parvum</v>
      </c>
      <c r="C741">
        <v>15</v>
      </c>
      <c r="D741" t="s">
        <v>15</v>
      </c>
      <c r="E741">
        <v>4.8170000000000002</v>
      </c>
      <c r="F741">
        <v>9.1839999999999993</v>
      </c>
      <c r="G741">
        <v>0.47499999999999998</v>
      </c>
      <c r="H741">
        <f>N741*100</f>
        <v>180</v>
      </c>
      <c r="I741">
        <v>4995</v>
      </c>
      <c r="J741">
        <f>VLOOKUP(C741,[1]Sheet1!$C$2:$H$188,3,)</f>
        <v>1.0000704700000002E-6</v>
      </c>
      <c r="K741">
        <f>VLOOKUP(C741,[1]Sheet1!$C$2:$H$188,4,FALSE)</f>
        <v>5.9999693963461675</v>
      </c>
      <c r="L741">
        <f>VLOOKUP(C741,[1]Sheet1!$C$2:$H$188,5,FALSE)</f>
        <v>1.3458E-12</v>
      </c>
      <c r="M741">
        <f>VLOOKUP(C741,[1]Sheet1!$C$2:$H$188,6,FALSE)</f>
        <v>11.871019476033389</v>
      </c>
      <c r="N741">
        <v>1.8</v>
      </c>
    </row>
    <row r="742" spans="1:14" x14ac:dyDescent="0.2">
      <c r="A742" t="s">
        <v>25</v>
      </c>
      <c r="B742" t="str">
        <f>VLOOKUP(A742,[1]Sheet1!$A$2:$B$205,2,)</f>
        <v>Prymnesium parvum</v>
      </c>
      <c r="C742">
        <v>16</v>
      </c>
      <c r="D742" t="s">
        <v>8</v>
      </c>
      <c r="E742" s="3">
        <v>2.3359999999999999</v>
      </c>
      <c r="F742" s="3">
        <v>4.3650000000000002</v>
      </c>
      <c r="G742" s="3">
        <v>0.46500000000000002</v>
      </c>
      <c r="H742">
        <f>N742*100</f>
        <v>278.39999999999998</v>
      </c>
      <c r="I742" s="3">
        <v>4080</v>
      </c>
      <c r="J742">
        <f>VLOOKUP(C742,[1]Sheet1!$C$2:$H$188,3,)</f>
        <v>1.0000070470000001E-5</v>
      </c>
      <c r="K742">
        <f>VLOOKUP(C742,[1]Sheet1!$C$2:$H$188,4,FALSE)</f>
        <v>4.9999969395375699</v>
      </c>
      <c r="L742">
        <f>VLOOKUP(C742,[1]Sheet1!$C$2:$H$188,5,FALSE)</f>
        <v>1.4832E-11</v>
      </c>
      <c r="M742">
        <f>VLOOKUP(C742,[1]Sheet1!$C$2:$H$188,6,FALSE)</f>
        <v>10.828800283199579</v>
      </c>
      <c r="N742" s="3">
        <v>2.7839999999999998</v>
      </c>
    </row>
    <row r="743" spans="1:14" x14ac:dyDescent="0.2">
      <c r="A743" t="s">
        <v>25</v>
      </c>
      <c r="B743" t="str">
        <f>VLOOKUP(A743,[1]Sheet1!$A$2:$B$205,2,)</f>
        <v>Prymnesium parvum</v>
      </c>
      <c r="C743">
        <v>16</v>
      </c>
      <c r="D743" t="s">
        <v>9</v>
      </c>
      <c r="E743" s="3">
        <v>2.0230000000000001</v>
      </c>
      <c r="F743" s="3">
        <v>3.79</v>
      </c>
      <c r="G743" s="3">
        <v>0.46600000000000003</v>
      </c>
      <c r="H743">
        <f>N743*100</f>
        <v>216.8</v>
      </c>
      <c r="I743" s="3">
        <v>4477</v>
      </c>
      <c r="J743">
        <f>VLOOKUP(C743,[1]Sheet1!$C$2:$H$188,3,)</f>
        <v>1.0000070470000001E-5</v>
      </c>
      <c r="K743">
        <f>VLOOKUP(C743,[1]Sheet1!$C$2:$H$188,4,FALSE)</f>
        <v>4.9999969395375699</v>
      </c>
      <c r="L743">
        <f>VLOOKUP(C743,[1]Sheet1!$C$2:$H$188,5,FALSE)</f>
        <v>1.4832E-11</v>
      </c>
      <c r="M743">
        <f>VLOOKUP(C743,[1]Sheet1!$C$2:$H$188,6,FALSE)</f>
        <v>10.828800283199579</v>
      </c>
      <c r="N743" s="3">
        <v>2.1680000000000001</v>
      </c>
    </row>
    <row r="744" spans="1:14" x14ac:dyDescent="0.2">
      <c r="A744" t="s">
        <v>25</v>
      </c>
      <c r="B744" t="str">
        <f>VLOOKUP(A744,[1]Sheet1!$A$2:$B$205,2,)</f>
        <v>Prymnesium parvum</v>
      </c>
      <c r="C744">
        <v>16</v>
      </c>
      <c r="D744" t="s">
        <v>10</v>
      </c>
      <c r="E744" s="3">
        <v>1.895</v>
      </c>
      <c r="F744" s="3">
        <v>3.3809999999999998</v>
      </c>
      <c r="G744" s="3">
        <v>0.44</v>
      </c>
      <c r="H744">
        <f>N744*100</f>
        <v>191.2</v>
      </c>
      <c r="I744" s="3">
        <v>4432</v>
      </c>
      <c r="J744">
        <f>VLOOKUP(C744,[1]Sheet1!$C$2:$H$188,3,)</f>
        <v>1.0000070470000001E-5</v>
      </c>
      <c r="K744">
        <f>VLOOKUP(C744,[1]Sheet1!$C$2:$H$188,4,FALSE)</f>
        <v>4.9999969395375699</v>
      </c>
      <c r="L744">
        <f>VLOOKUP(C744,[1]Sheet1!$C$2:$H$188,5,FALSE)</f>
        <v>1.4832E-11</v>
      </c>
      <c r="M744">
        <f>VLOOKUP(C744,[1]Sheet1!$C$2:$H$188,6,FALSE)</f>
        <v>10.828800283199579</v>
      </c>
      <c r="N744" s="3">
        <v>1.9119999999999999</v>
      </c>
    </row>
    <row r="745" spans="1:14" x14ac:dyDescent="0.2">
      <c r="A745" t="s">
        <v>25</v>
      </c>
      <c r="B745" t="str">
        <f>VLOOKUP(A745,[1]Sheet1!$A$2:$B$205,2,)</f>
        <v>Prymnesium parvum</v>
      </c>
      <c r="C745">
        <v>16</v>
      </c>
      <c r="D745" t="s">
        <v>11</v>
      </c>
      <c r="E745" s="3">
        <v>1.8460000000000001</v>
      </c>
      <c r="F745" s="3">
        <v>3.3330000000000002</v>
      </c>
      <c r="G745" s="3">
        <v>0.44600000000000001</v>
      </c>
      <c r="H745">
        <f>N745*100</f>
        <v>160.9</v>
      </c>
      <c r="I745" s="3">
        <v>4944</v>
      </c>
      <c r="J745">
        <f>VLOOKUP(C745,[1]Sheet1!$C$2:$H$188,3,)</f>
        <v>1.0000070470000001E-5</v>
      </c>
      <c r="K745">
        <f>VLOOKUP(C745,[1]Sheet1!$C$2:$H$188,4,FALSE)</f>
        <v>4.9999969395375699</v>
      </c>
      <c r="L745">
        <f>VLOOKUP(C745,[1]Sheet1!$C$2:$H$188,5,FALSE)</f>
        <v>1.4832E-11</v>
      </c>
      <c r="M745">
        <f>VLOOKUP(C745,[1]Sheet1!$C$2:$H$188,6,FALSE)</f>
        <v>10.828800283199579</v>
      </c>
      <c r="N745" s="3">
        <v>1.609</v>
      </c>
    </row>
    <row r="746" spans="1:14" x14ac:dyDescent="0.2">
      <c r="A746" t="s">
        <v>25</v>
      </c>
      <c r="B746" t="str">
        <f>VLOOKUP(A746,[1]Sheet1!$A$2:$B$205,2,)</f>
        <v>Prymnesium parvum</v>
      </c>
      <c r="C746">
        <v>17</v>
      </c>
      <c r="D746" t="s">
        <v>8</v>
      </c>
      <c r="E746" s="3">
        <v>5.91</v>
      </c>
      <c r="F746" s="3">
        <v>11.12</v>
      </c>
      <c r="G746" s="3">
        <v>0.46800000000000003</v>
      </c>
      <c r="H746">
        <f>N746*100</f>
        <v>289.29999999999995</v>
      </c>
      <c r="I746" s="3">
        <v>4240</v>
      </c>
      <c r="J746">
        <f>VLOOKUP(C746,[1]Sheet1!$C$2:$H$188,3,)</f>
        <v>5.0000070470000002E-5</v>
      </c>
      <c r="K746">
        <f>VLOOKUP(C746,[1]Sheet1!$C$2:$H$188,4,FALSE)</f>
        <v>4.3010293835697695</v>
      </c>
      <c r="L746">
        <f>VLOOKUP(C746,[1]Sheet1!$C$2:$H$188,5,FALSE)</f>
        <v>1.3528E-10</v>
      </c>
      <c r="M746">
        <f>VLOOKUP(C746,[1]Sheet1!$C$2:$H$188,6,FALSE)</f>
        <v>9.8687664054103141</v>
      </c>
      <c r="N746" s="3">
        <v>2.8929999999999998</v>
      </c>
    </row>
    <row r="747" spans="1:14" x14ac:dyDescent="0.2">
      <c r="A747" t="s">
        <v>25</v>
      </c>
      <c r="B747" t="str">
        <f>VLOOKUP(A747,[1]Sheet1!$A$2:$B$205,2,)</f>
        <v>Prymnesium parvum</v>
      </c>
      <c r="C747">
        <v>17</v>
      </c>
      <c r="D747" t="s">
        <v>9</v>
      </c>
      <c r="E747" s="3">
        <v>5.1369999999999996</v>
      </c>
      <c r="F747" s="3">
        <v>9.7729999999999997</v>
      </c>
      <c r="G747" s="3">
        <v>0.47399999999999998</v>
      </c>
      <c r="H747">
        <f>N747*100</f>
        <v>219.20000000000002</v>
      </c>
      <c r="I747" s="3">
        <v>4400</v>
      </c>
      <c r="J747">
        <f>VLOOKUP(C747,[1]Sheet1!$C$2:$H$188,3,)</f>
        <v>5.0000070470000002E-5</v>
      </c>
      <c r="K747">
        <f>VLOOKUP(C747,[1]Sheet1!$C$2:$H$188,4,FALSE)</f>
        <v>4.3010293835697695</v>
      </c>
      <c r="L747">
        <f>VLOOKUP(C747,[1]Sheet1!$C$2:$H$188,5,FALSE)</f>
        <v>1.3528E-10</v>
      </c>
      <c r="M747">
        <f>VLOOKUP(C747,[1]Sheet1!$C$2:$H$188,6,FALSE)</f>
        <v>9.8687664054103141</v>
      </c>
      <c r="N747" s="3">
        <v>2.1920000000000002</v>
      </c>
    </row>
    <row r="748" spans="1:14" x14ac:dyDescent="0.2">
      <c r="A748" t="s">
        <v>25</v>
      </c>
      <c r="B748" t="str">
        <f>VLOOKUP(A748,[1]Sheet1!$A$2:$B$205,2,)</f>
        <v>Prymnesium parvum</v>
      </c>
      <c r="C748">
        <v>17</v>
      </c>
      <c r="D748" t="s">
        <v>10</v>
      </c>
      <c r="E748" s="3">
        <v>4.5069999999999997</v>
      </c>
      <c r="F748" s="3">
        <v>8.3149999999999995</v>
      </c>
      <c r="G748" s="3">
        <v>0.45800000000000002</v>
      </c>
      <c r="H748">
        <f>N748*100</f>
        <v>191.2</v>
      </c>
      <c r="I748" s="3">
        <v>4560</v>
      </c>
      <c r="J748">
        <f>VLOOKUP(C748,[1]Sheet1!$C$2:$H$188,3,)</f>
        <v>5.0000070470000002E-5</v>
      </c>
      <c r="K748">
        <f>VLOOKUP(C748,[1]Sheet1!$C$2:$H$188,4,FALSE)</f>
        <v>4.3010293835697695</v>
      </c>
      <c r="L748">
        <f>VLOOKUP(C748,[1]Sheet1!$C$2:$H$188,5,FALSE)</f>
        <v>1.3528E-10</v>
      </c>
      <c r="M748">
        <f>VLOOKUP(C748,[1]Sheet1!$C$2:$H$188,6,FALSE)</f>
        <v>9.8687664054103141</v>
      </c>
      <c r="N748" s="3">
        <v>1.9119999999999999</v>
      </c>
    </row>
    <row r="749" spans="1:14" x14ac:dyDescent="0.2">
      <c r="A749" t="s">
        <v>25</v>
      </c>
      <c r="B749" t="str">
        <f>VLOOKUP(A749,[1]Sheet1!$A$2:$B$205,2,)</f>
        <v>Prymnesium parvum</v>
      </c>
      <c r="C749">
        <v>17</v>
      </c>
      <c r="D749" t="s">
        <v>11</v>
      </c>
      <c r="E749" s="3">
        <v>4.4569999999999999</v>
      </c>
      <c r="F749" s="3">
        <v>8.2170000000000005</v>
      </c>
      <c r="G749" s="3">
        <v>0.45800000000000002</v>
      </c>
      <c r="H749">
        <f>N749*100</f>
        <v>162.9</v>
      </c>
      <c r="I749" s="3">
        <v>4906</v>
      </c>
      <c r="J749">
        <f>VLOOKUP(C749,[1]Sheet1!$C$2:$H$188,3,)</f>
        <v>5.0000070470000002E-5</v>
      </c>
      <c r="K749">
        <f>VLOOKUP(C749,[1]Sheet1!$C$2:$H$188,4,FALSE)</f>
        <v>4.3010293835697695</v>
      </c>
      <c r="L749">
        <f>VLOOKUP(C749,[1]Sheet1!$C$2:$H$188,5,FALSE)</f>
        <v>1.3528E-10</v>
      </c>
      <c r="M749">
        <f>VLOOKUP(C749,[1]Sheet1!$C$2:$H$188,6,FALSE)</f>
        <v>9.8687664054103141</v>
      </c>
      <c r="N749" s="3">
        <v>1.629</v>
      </c>
    </row>
    <row r="750" spans="1:14" x14ac:dyDescent="0.2">
      <c r="A750" t="s">
        <v>26</v>
      </c>
      <c r="B750" t="str">
        <f>VLOOKUP(A750,[1]Sheet1!$A$2:$B$205,2,)</f>
        <v>Phaeodactylum tricornutum</v>
      </c>
      <c r="C750">
        <v>1</v>
      </c>
      <c r="D750" t="s">
        <v>12</v>
      </c>
      <c r="E750">
        <v>8.5</v>
      </c>
      <c r="F750">
        <v>18.440000000000001</v>
      </c>
      <c r="G750">
        <v>0.53900000000000003</v>
      </c>
      <c r="H750">
        <f>N750*100</f>
        <v>382.7</v>
      </c>
      <c r="I750">
        <v>2640</v>
      </c>
      <c r="J750" s="5">
        <v>8.5600000000000002E-9</v>
      </c>
      <c r="K750" s="6">
        <v>8.0675262353228465</v>
      </c>
      <c r="L750" s="7">
        <v>6.0833000000000003E-9</v>
      </c>
      <c r="M750" s="8">
        <v>8.2158607656294791</v>
      </c>
      <c r="N750">
        <v>3.827</v>
      </c>
    </row>
    <row r="751" spans="1:14" x14ac:dyDescent="0.2">
      <c r="A751" t="s">
        <v>26</v>
      </c>
      <c r="B751" t="str">
        <f>VLOOKUP(A751,[1]Sheet1!$A$2:$B$205,2,)</f>
        <v>Phaeodactylum tricornutum</v>
      </c>
      <c r="C751">
        <v>1</v>
      </c>
      <c r="D751" t="s">
        <v>13</v>
      </c>
      <c r="E751">
        <v>7.633</v>
      </c>
      <c r="F751">
        <v>17.2</v>
      </c>
      <c r="G751">
        <v>0.55600000000000005</v>
      </c>
      <c r="H751">
        <f>N751*100</f>
        <v>310.2</v>
      </c>
      <c r="I751">
        <v>2512</v>
      </c>
      <c r="J751" s="5">
        <v>8.5600000000000002E-9</v>
      </c>
      <c r="K751" s="6">
        <v>8.0675262353228465</v>
      </c>
      <c r="L751" s="7">
        <v>6.0833000000000003E-9</v>
      </c>
      <c r="M751" s="8">
        <v>8.2158607656294791</v>
      </c>
      <c r="N751">
        <v>3.1019999999999999</v>
      </c>
    </row>
    <row r="752" spans="1:14" x14ac:dyDescent="0.2">
      <c r="A752" t="s">
        <v>26</v>
      </c>
      <c r="B752" t="str">
        <f>VLOOKUP(A752,[1]Sheet1!$A$2:$B$205,2,)</f>
        <v>Phaeodactylum tricornutum</v>
      </c>
      <c r="C752">
        <v>1</v>
      </c>
      <c r="D752" t="s">
        <v>14</v>
      </c>
      <c r="E752">
        <v>6.3209999999999997</v>
      </c>
      <c r="F752">
        <v>13.82</v>
      </c>
      <c r="G752">
        <v>0.54300000000000004</v>
      </c>
      <c r="H752">
        <f>N752*100</f>
        <v>261.60000000000002</v>
      </c>
      <c r="I752">
        <v>2269</v>
      </c>
      <c r="J752" s="5">
        <v>8.5600000000000002E-9</v>
      </c>
      <c r="K752" s="6">
        <v>8.0675262353228465</v>
      </c>
      <c r="L752" s="7">
        <v>6.0833000000000003E-9</v>
      </c>
      <c r="M752" s="8">
        <v>8.2158607656294791</v>
      </c>
      <c r="N752">
        <v>2.6160000000000001</v>
      </c>
    </row>
    <row r="753" spans="1:14" x14ac:dyDescent="0.2">
      <c r="A753" t="s">
        <v>26</v>
      </c>
      <c r="B753" t="str">
        <f>VLOOKUP(A753,[1]Sheet1!$A$2:$B$205,2,)</f>
        <v>Phaeodactylum tricornutum</v>
      </c>
      <c r="C753">
        <v>1</v>
      </c>
      <c r="D753" t="s">
        <v>15</v>
      </c>
      <c r="E753">
        <v>6.2919999999999998</v>
      </c>
      <c r="F753">
        <v>14.15</v>
      </c>
      <c r="G753">
        <v>0.55500000000000005</v>
      </c>
      <c r="H753">
        <f>N753*100</f>
        <v>239.6</v>
      </c>
      <c r="I753">
        <v>2192</v>
      </c>
      <c r="J753" s="5">
        <v>8.5600000000000002E-9</v>
      </c>
      <c r="K753" s="6">
        <v>8.0675262353228465</v>
      </c>
      <c r="L753" s="7">
        <v>6.0833000000000003E-9</v>
      </c>
      <c r="M753" s="8">
        <v>8.2158607656294791</v>
      </c>
      <c r="N753">
        <v>2.3959999999999999</v>
      </c>
    </row>
    <row r="754" spans="1:14" x14ac:dyDescent="0.2">
      <c r="A754" t="s">
        <v>26</v>
      </c>
      <c r="B754" t="str">
        <f>VLOOKUP(A754,[1]Sheet1!$A$2:$B$205,2,)</f>
        <v>Phaeodactylum tricornutum</v>
      </c>
      <c r="C754">
        <v>2</v>
      </c>
      <c r="D754" t="s">
        <v>12</v>
      </c>
      <c r="E754">
        <v>3.7570000000000001</v>
      </c>
      <c r="F754">
        <v>8.0359999999999996</v>
      </c>
      <c r="G754">
        <v>0.53200000000000003</v>
      </c>
      <c r="H754">
        <f>N754*100</f>
        <v>365.09999999999997</v>
      </c>
      <c r="I754">
        <v>2768</v>
      </c>
      <c r="J754" s="5">
        <v>9.5600000000000009E-9</v>
      </c>
      <c r="K754" s="6">
        <v>8.0195421077239004</v>
      </c>
      <c r="L754" s="7">
        <v>6.7940000000000003E-9</v>
      </c>
      <c r="M754" s="8">
        <v>8.1678744574659916</v>
      </c>
      <c r="N754">
        <v>3.6509999999999998</v>
      </c>
    </row>
    <row r="755" spans="1:14" x14ac:dyDescent="0.2">
      <c r="A755" t="s">
        <v>26</v>
      </c>
      <c r="B755" t="str">
        <f>VLOOKUP(A755,[1]Sheet1!$A$2:$B$205,2,)</f>
        <v>Phaeodactylum tricornutum</v>
      </c>
      <c r="C755">
        <v>2</v>
      </c>
      <c r="D755" t="s">
        <v>13</v>
      </c>
      <c r="E755">
        <v>3.3410000000000002</v>
      </c>
      <c r="F755">
        <v>7.53</v>
      </c>
      <c r="G755">
        <v>0.55600000000000005</v>
      </c>
      <c r="H755">
        <f>N755*100</f>
        <v>300.09999999999997</v>
      </c>
      <c r="I755">
        <v>2589</v>
      </c>
      <c r="J755" s="5">
        <v>9.5600000000000009E-9</v>
      </c>
      <c r="K755" s="6">
        <v>8.0195421077239004</v>
      </c>
      <c r="L755" s="7">
        <v>6.7940000000000003E-9</v>
      </c>
      <c r="M755" s="8">
        <v>8.1678744574659916</v>
      </c>
      <c r="N755">
        <v>3.0009999999999999</v>
      </c>
    </row>
    <row r="756" spans="1:14" x14ac:dyDescent="0.2">
      <c r="A756" t="s">
        <v>26</v>
      </c>
      <c r="B756" t="str">
        <f>VLOOKUP(A756,[1]Sheet1!$A$2:$B$205,2,)</f>
        <v>Phaeodactylum tricornutum</v>
      </c>
      <c r="C756">
        <v>2</v>
      </c>
      <c r="D756" t="s">
        <v>14</v>
      </c>
      <c r="E756">
        <v>2.8879999999999999</v>
      </c>
      <c r="F756">
        <v>6.125</v>
      </c>
      <c r="G756">
        <v>0.52900000000000003</v>
      </c>
      <c r="H756">
        <f>N756*100</f>
        <v>255.7</v>
      </c>
      <c r="I756">
        <v>2128</v>
      </c>
      <c r="J756" s="5">
        <v>9.5600000000000009E-9</v>
      </c>
      <c r="K756" s="6">
        <v>8.0195421077239004</v>
      </c>
      <c r="L756" s="7">
        <v>6.7940000000000003E-9</v>
      </c>
      <c r="M756" s="8">
        <v>8.1678744574659916</v>
      </c>
      <c r="N756">
        <v>2.5569999999999999</v>
      </c>
    </row>
    <row r="757" spans="1:14" x14ac:dyDescent="0.2">
      <c r="A757" t="s">
        <v>26</v>
      </c>
      <c r="B757" t="str">
        <f>VLOOKUP(A757,[1]Sheet1!$A$2:$B$205,2,)</f>
        <v>Phaeodactylum tricornutum</v>
      </c>
      <c r="C757">
        <v>2</v>
      </c>
      <c r="D757" t="s">
        <v>15</v>
      </c>
      <c r="E757">
        <v>2.9620000000000002</v>
      </c>
      <c r="F757">
        <v>6.2859999999999996</v>
      </c>
      <c r="G757">
        <v>0.52900000000000003</v>
      </c>
      <c r="H757">
        <f>N757*100</f>
        <v>230.10000000000002</v>
      </c>
      <c r="I757">
        <v>2269</v>
      </c>
      <c r="J757" s="5">
        <v>9.5600000000000009E-9</v>
      </c>
      <c r="K757" s="6">
        <v>8.0195421077239004</v>
      </c>
      <c r="L757" s="7">
        <v>6.7940000000000003E-9</v>
      </c>
      <c r="M757" s="8">
        <v>8.1678744574659916</v>
      </c>
      <c r="N757">
        <v>2.3010000000000002</v>
      </c>
    </row>
    <row r="758" spans="1:14" x14ac:dyDescent="0.2">
      <c r="A758" t="s">
        <v>26</v>
      </c>
      <c r="B758" t="str">
        <f>VLOOKUP(A758,[1]Sheet1!$A$2:$B$205,2,)</f>
        <v>Phaeodactylum tricornutum</v>
      </c>
      <c r="C758">
        <v>3</v>
      </c>
      <c r="D758" t="s">
        <v>12</v>
      </c>
      <c r="E758">
        <v>8.08</v>
      </c>
      <c r="F758">
        <v>17.239999999999998</v>
      </c>
      <c r="G758">
        <v>0.53100000000000003</v>
      </c>
      <c r="H758">
        <f>N758*100</f>
        <v>404.90000000000003</v>
      </c>
      <c r="I758">
        <v>2589</v>
      </c>
      <c r="J758" s="5">
        <v>1.056E-8</v>
      </c>
      <c r="K758" s="6">
        <v>7.9763360818022067</v>
      </c>
      <c r="L758" s="7">
        <v>7.5331000000000008E-9</v>
      </c>
      <c r="M758" s="8">
        <v>8.1230262673795846</v>
      </c>
      <c r="N758">
        <v>4.0490000000000004</v>
      </c>
    </row>
    <row r="759" spans="1:14" x14ac:dyDescent="0.2">
      <c r="A759" t="s">
        <v>26</v>
      </c>
      <c r="B759" t="str">
        <f>VLOOKUP(A759,[1]Sheet1!$A$2:$B$205,2,)</f>
        <v>Phaeodactylum tricornutum</v>
      </c>
      <c r="C759">
        <v>3</v>
      </c>
      <c r="D759" t="s">
        <v>13</v>
      </c>
      <c r="E759">
        <v>7.2590000000000003</v>
      </c>
      <c r="F759">
        <v>16.079999999999998</v>
      </c>
      <c r="G759">
        <v>0.54900000000000004</v>
      </c>
      <c r="H759">
        <f>N759*100</f>
        <v>327.59999999999997</v>
      </c>
      <c r="I759">
        <v>2397</v>
      </c>
      <c r="J759" s="5">
        <v>1.056E-8</v>
      </c>
      <c r="K759" s="6">
        <v>7.9763360818022067</v>
      </c>
      <c r="L759" s="7">
        <v>7.5331000000000008E-9</v>
      </c>
      <c r="M759" s="8">
        <v>8.1230262673795846</v>
      </c>
      <c r="N759">
        <v>3.2759999999999998</v>
      </c>
    </row>
    <row r="760" spans="1:14" x14ac:dyDescent="0.2">
      <c r="A760" t="s">
        <v>26</v>
      </c>
      <c r="B760" t="str">
        <f>VLOOKUP(A760,[1]Sheet1!$A$2:$B$205,2,)</f>
        <v>Phaeodactylum tricornutum</v>
      </c>
      <c r="C760">
        <v>3</v>
      </c>
      <c r="D760" t="s">
        <v>14</v>
      </c>
      <c r="E760">
        <v>6.02</v>
      </c>
      <c r="F760">
        <v>12.87</v>
      </c>
      <c r="G760">
        <v>0.53200000000000003</v>
      </c>
      <c r="H760">
        <f>N760*100</f>
        <v>277.59999999999997</v>
      </c>
      <c r="I760">
        <v>2051</v>
      </c>
      <c r="J760" s="5">
        <v>1.056E-8</v>
      </c>
      <c r="K760" s="6">
        <v>7.9763360818022067</v>
      </c>
      <c r="L760" s="7">
        <v>7.5331000000000008E-9</v>
      </c>
      <c r="M760" s="8">
        <v>8.1230262673795846</v>
      </c>
      <c r="N760">
        <v>2.7759999999999998</v>
      </c>
    </row>
    <row r="761" spans="1:14" x14ac:dyDescent="0.2">
      <c r="A761" t="s">
        <v>26</v>
      </c>
      <c r="B761" t="str">
        <f>VLOOKUP(A761,[1]Sheet1!$A$2:$B$205,2,)</f>
        <v>Phaeodactylum tricornutum</v>
      </c>
      <c r="C761">
        <v>3</v>
      </c>
      <c r="D761" t="s">
        <v>15</v>
      </c>
      <c r="E761">
        <v>5.9829999999999997</v>
      </c>
      <c r="F761">
        <v>13.16</v>
      </c>
      <c r="G761">
        <v>0.54500000000000004</v>
      </c>
      <c r="H761">
        <f>N761*100</f>
        <v>255.9</v>
      </c>
      <c r="I761">
        <v>2077</v>
      </c>
      <c r="J761" s="5">
        <v>1.056E-8</v>
      </c>
      <c r="K761" s="6">
        <v>7.9763360818022067</v>
      </c>
      <c r="L761" s="7">
        <v>7.5331000000000008E-9</v>
      </c>
      <c r="M761" s="8">
        <v>8.1230262673795846</v>
      </c>
      <c r="N761">
        <v>2.5590000000000002</v>
      </c>
    </row>
    <row r="762" spans="1:14" x14ac:dyDescent="0.2">
      <c r="A762" t="s">
        <v>26</v>
      </c>
      <c r="B762" t="str">
        <f>VLOOKUP(A762,[1]Sheet1!$A$2:$B$205,2,)</f>
        <v>Phaeodactylum tricornutum</v>
      </c>
      <c r="C762">
        <v>4</v>
      </c>
      <c r="D762" t="s">
        <v>12</v>
      </c>
      <c r="E762">
        <v>7.4340000000000002</v>
      </c>
      <c r="F762">
        <v>15.69</v>
      </c>
      <c r="G762">
        <v>0.52600000000000002</v>
      </c>
      <c r="H762">
        <f>N762*100</f>
        <v>414.1</v>
      </c>
      <c r="I762">
        <v>2563</v>
      </c>
      <c r="J762" s="5">
        <v>1.356E-8</v>
      </c>
      <c r="K762" s="6">
        <v>7.8677403104689558</v>
      </c>
      <c r="L762" s="7">
        <v>9.6650999999999996E-9</v>
      </c>
      <c r="M762" s="8">
        <v>8.0147936481823994</v>
      </c>
      <c r="N762">
        <v>4.141</v>
      </c>
    </row>
    <row r="763" spans="1:14" x14ac:dyDescent="0.2">
      <c r="A763" t="s">
        <v>26</v>
      </c>
      <c r="B763" t="str">
        <f>VLOOKUP(A763,[1]Sheet1!$A$2:$B$205,2,)</f>
        <v>Phaeodactylum tricornutum</v>
      </c>
      <c r="C763">
        <v>4</v>
      </c>
      <c r="D763" t="s">
        <v>13</v>
      </c>
      <c r="E763">
        <v>6.6269999999999998</v>
      </c>
      <c r="F763">
        <v>14.54</v>
      </c>
      <c r="G763">
        <v>0.54400000000000004</v>
      </c>
      <c r="H763">
        <f>N763*100</f>
        <v>337.2</v>
      </c>
      <c r="I763">
        <v>2448</v>
      </c>
      <c r="J763" s="5">
        <v>1.356E-8</v>
      </c>
      <c r="K763" s="6">
        <v>7.8677403104689558</v>
      </c>
      <c r="L763" s="7">
        <v>9.6650999999999996E-9</v>
      </c>
      <c r="M763" s="8">
        <v>8.0147936481823994</v>
      </c>
      <c r="N763">
        <v>3.3719999999999999</v>
      </c>
    </row>
    <row r="764" spans="1:14" x14ac:dyDescent="0.2">
      <c r="A764" t="s">
        <v>26</v>
      </c>
      <c r="B764" t="str">
        <f>VLOOKUP(A764,[1]Sheet1!$A$2:$B$205,2,)</f>
        <v>Phaeodactylum tricornutum</v>
      </c>
      <c r="C764">
        <v>4</v>
      </c>
      <c r="D764" t="s">
        <v>14</v>
      </c>
      <c r="E764">
        <v>5.4779999999999998</v>
      </c>
      <c r="F764">
        <v>11.68</v>
      </c>
      <c r="G764">
        <v>0.53100000000000003</v>
      </c>
      <c r="H764">
        <f>N764*100</f>
        <v>279.8</v>
      </c>
      <c r="I764">
        <v>2000</v>
      </c>
      <c r="J764" s="5">
        <v>1.356E-8</v>
      </c>
      <c r="K764" s="6">
        <v>7.8677403104689558</v>
      </c>
      <c r="L764" s="7">
        <v>9.6650999999999996E-9</v>
      </c>
      <c r="M764" s="8">
        <v>8.0147936481823994</v>
      </c>
      <c r="N764">
        <v>2.798</v>
      </c>
    </row>
    <row r="765" spans="1:14" x14ac:dyDescent="0.2">
      <c r="A765" t="s">
        <v>26</v>
      </c>
      <c r="B765" t="str">
        <f>VLOOKUP(A765,[1]Sheet1!$A$2:$B$205,2,)</f>
        <v>Phaeodactylum tricornutum</v>
      </c>
      <c r="C765">
        <v>4</v>
      </c>
      <c r="D765" t="s">
        <v>15</v>
      </c>
      <c r="E765">
        <v>5.4790000000000001</v>
      </c>
      <c r="F765">
        <v>11.83</v>
      </c>
      <c r="G765">
        <v>0.53700000000000003</v>
      </c>
      <c r="H765">
        <f>N765*100</f>
        <v>260.2</v>
      </c>
      <c r="I765">
        <v>2051</v>
      </c>
      <c r="J765" s="5">
        <v>1.356E-8</v>
      </c>
      <c r="K765" s="6">
        <v>7.8677403104689558</v>
      </c>
      <c r="L765" s="7">
        <v>9.6650999999999996E-9</v>
      </c>
      <c r="M765" s="8">
        <v>8.0147936481823994</v>
      </c>
      <c r="N765">
        <v>2.6019999999999999</v>
      </c>
    </row>
    <row r="766" spans="1:14" x14ac:dyDescent="0.2">
      <c r="A766" t="s">
        <v>26</v>
      </c>
      <c r="B766" t="str">
        <f>VLOOKUP(A766,[1]Sheet1!$A$2:$B$205,2,)</f>
        <v>Phaeodactylum tricornutum</v>
      </c>
      <c r="C766">
        <v>5</v>
      </c>
      <c r="D766" t="s">
        <v>12</v>
      </c>
      <c r="E766">
        <v>8.8510000000000009</v>
      </c>
      <c r="F766">
        <v>18.68</v>
      </c>
      <c r="G766">
        <v>0.52600000000000002</v>
      </c>
      <c r="H766">
        <f>N766*100</f>
        <v>443.6</v>
      </c>
      <c r="I766">
        <v>2448</v>
      </c>
      <c r="J766" s="5">
        <v>1.8560000000000002E-8</v>
      </c>
      <c r="K766" s="6">
        <v>7.7314220281171568</v>
      </c>
      <c r="L766" s="7">
        <v>1.3218E-8</v>
      </c>
      <c r="M766" s="8">
        <v>7.8788342524655883</v>
      </c>
      <c r="N766">
        <v>4.4359999999999999</v>
      </c>
    </row>
    <row r="767" spans="1:14" x14ac:dyDescent="0.2">
      <c r="A767" t="s">
        <v>26</v>
      </c>
      <c r="B767" t="str">
        <f>VLOOKUP(A767,[1]Sheet1!$A$2:$B$205,2,)</f>
        <v>Phaeodactylum tricornutum</v>
      </c>
      <c r="C767">
        <v>5</v>
      </c>
      <c r="D767" t="s">
        <v>13</v>
      </c>
      <c r="E767">
        <v>7.7859999999999996</v>
      </c>
      <c r="F767">
        <v>17.21</v>
      </c>
      <c r="G767">
        <v>0.54700000000000004</v>
      </c>
      <c r="H767">
        <f>N767*100</f>
        <v>365.5</v>
      </c>
      <c r="I767">
        <v>2320</v>
      </c>
      <c r="J767" s="5">
        <v>1.8560000000000002E-8</v>
      </c>
      <c r="K767" s="6">
        <v>7.7314220281171568</v>
      </c>
      <c r="L767" s="7">
        <v>1.3218E-8</v>
      </c>
      <c r="M767" s="8">
        <v>7.8788342524655883</v>
      </c>
      <c r="N767">
        <v>3.6549999999999998</v>
      </c>
    </row>
    <row r="768" spans="1:14" x14ac:dyDescent="0.2">
      <c r="A768" t="s">
        <v>26</v>
      </c>
      <c r="B768" t="str">
        <f>VLOOKUP(A768,[1]Sheet1!$A$2:$B$205,2,)</f>
        <v>Phaeodactylum tricornutum</v>
      </c>
      <c r="C768">
        <v>5</v>
      </c>
      <c r="D768" t="s">
        <v>14</v>
      </c>
      <c r="E768">
        <v>6.5750000000000002</v>
      </c>
      <c r="F768">
        <v>13.74</v>
      </c>
      <c r="G768">
        <v>0.52100000000000002</v>
      </c>
      <c r="H768">
        <f>N768*100</f>
        <v>297.5</v>
      </c>
      <c r="I768">
        <v>2051</v>
      </c>
      <c r="J768" s="5">
        <v>1.8560000000000002E-8</v>
      </c>
      <c r="K768" s="6">
        <v>7.7314220281171568</v>
      </c>
      <c r="L768" s="7">
        <v>1.3218E-8</v>
      </c>
      <c r="M768" s="8">
        <v>7.8788342524655883</v>
      </c>
      <c r="N768">
        <v>2.9750000000000001</v>
      </c>
    </row>
    <row r="769" spans="1:14" x14ac:dyDescent="0.2">
      <c r="A769" t="s">
        <v>26</v>
      </c>
      <c r="B769" t="str">
        <f>VLOOKUP(A769,[1]Sheet1!$A$2:$B$205,2,)</f>
        <v>Phaeodactylum tricornutum</v>
      </c>
      <c r="C769">
        <v>5</v>
      </c>
      <c r="D769" t="s">
        <v>15</v>
      </c>
      <c r="E769">
        <v>6.4729999999999999</v>
      </c>
      <c r="F769">
        <v>13.93</v>
      </c>
      <c r="G769">
        <v>0.53500000000000003</v>
      </c>
      <c r="H769">
        <f>N769*100</f>
        <v>278</v>
      </c>
      <c r="I769">
        <v>2128</v>
      </c>
      <c r="J769" s="5">
        <v>1.8560000000000002E-8</v>
      </c>
      <c r="K769" s="6">
        <v>7.7314220281171568</v>
      </c>
      <c r="L769" s="7">
        <v>1.3218E-8</v>
      </c>
      <c r="M769" s="8">
        <v>7.8788342524655883</v>
      </c>
      <c r="N769">
        <v>2.78</v>
      </c>
    </row>
    <row r="770" spans="1:14" x14ac:dyDescent="0.2">
      <c r="A770" t="s">
        <v>26</v>
      </c>
      <c r="B770" t="str">
        <f>VLOOKUP(A770,[1]Sheet1!$A$2:$B$205,2,)</f>
        <v>Phaeodactylum tricornutum</v>
      </c>
      <c r="C770">
        <v>6</v>
      </c>
      <c r="D770" t="s">
        <v>12</v>
      </c>
      <c r="E770">
        <v>6.4939999999999998</v>
      </c>
      <c r="F770">
        <v>13.24</v>
      </c>
      <c r="G770">
        <v>0.51</v>
      </c>
      <c r="H770">
        <f>N770*100</f>
        <v>423.00000000000006</v>
      </c>
      <c r="I770">
        <v>2512</v>
      </c>
      <c r="J770" s="5">
        <v>2.8559999999999999E-8</v>
      </c>
      <c r="K770" s="6">
        <v>7.5442417968958635</v>
      </c>
      <c r="L770" s="7">
        <v>2.0324999999999998E-8</v>
      </c>
      <c r="M770" s="8">
        <v>7.6919694457338945</v>
      </c>
      <c r="N770">
        <v>4.2300000000000004</v>
      </c>
    </row>
    <row r="771" spans="1:14" x14ac:dyDescent="0.2">
      <c r="A771" t="s">
        <v>26</v>
      </c>
      <c r="B771" t="str">
        <f>VLOOKUP(A771,[1]Sheet1!$A$2:$B$205,2,)</f>
        <v>Phaeodactylum tricornutum</v>
      </c>
      <c r="C771">
        <v>6</v>
      </c>
      <c r="D771" t="s">
        <v>13</v>
      </c>
      <c r="E771">
        <v>5.7670000000000003</v>
      </c>
      <c r="F771">
        <v>12.3</v>
      </c>
      <c r="G771">
        <v>0.53100000000000003</v>
      </c>
      <c r="H771">
        <f>N771*100</f>
        <v>349.8</v>
      </c>
      <c r="I771">
        <v>2448</v>
      </c>
      <c r="J771" s="5">
        <v>2.8559999999999999E-8</v>
      </c>
      <c r="K771" s="6">
        <v>7.5442417968958635</v>
      </c>
      <c r="L771" s="7">
        <v>2.0324999999999998E-8</v>
      </c>
      <c r="M771" s="8">
        <v>7.6919694457338945</v>
      </c>
      <c r="N771">
        <v>3.4980000000000002</v>
      </c>
    </row>
    <row r="772" spans="1:14" x14ac:dyDescent="0.2">
      <c r="A772" t="s">
        <v>26</v>
      </c>
      <c r="B772" t="str">
        <f>VLOOKUP(A772,[1]Sheet1!$A$2:$B$205,2,)</f>
        <v>Phaeodactylum tricornutum</v>
      </c>
      <c r="C772">
        <v>6</v>
      </c>
      <c r="D772" t="s">
        <v>14</v>
      </c>
      <c r="E772">
        <v>4.7869999999999999</v>
      </c>
      <c r="F772">
        <v>9.891</v>
      </c>
      <c r="G772">
        <v>0.51600000000000001</v>
      </c>
      <c r="H772">
        <f>N772*100</f>
        <v>289.29999999999995</v>
      </c>
      <c r="I772">
        <v>2000</v>
      </c>
      <c r="J772" s="5">
        <v>2.8559999999999999E-8</v>
      </c>
      <c r="K772" s="6">
        <v>7.5442417968958635</v>
      </c>
      <c r="L772" s="7">
        <v>2.0324999999999998E-8</v>
      </c>
      <c r="M772" s="8">
        <v>7.6919694457338945</v>
      </c>
      <c r="N772">
        <v>2.8929999999999998</v>
      </c>
    </row>
    <row r="773" spans="1:14" x14ac:dyDescent="0.2">
      <c r="A773" t="s">
        <v>26</v>
      </c>
      <c r="B773" t="str">
        <f>VLOOKUP(A773,[1]Sheet1!$A$2:$B$205,2,)</f>
        <v>Phaeodactylum tricornutum</v>
      </c>
      <c r="C773">
        <v>6</v>
      </c>
      <c r="D773" t="s">
        <v>15</v>
      </c>
      <c r="E773">
        <v>4.7670000000000003</v>
      </c>
      <c r="F773">
        <v>10.07</v>
      </c>
      <c r="G773">
        <v>0.52700000000000002</v>
      </c>
      <c r="H773">
        <f>N773*100</f>
        <v>269.39999999999998</v>
      </c>
      <c r="I773">
        <v>2000</v>
      </c>
      <c r="J773" s="5">
        <v>2.8559999999999999E-8</v>
      </c>
      <c r="K773" s="6">
        <v>7.5442417968958635</v>
      </c>
      <c r="L773" s="7">
        <v>2.0324999999999998E-8</v>
      </c>
      <c r="M773" s="8">
        <v>7.6919694457338945</v>
      </c>
      <c r="N773">
        <v>2.694</v>
      </c>
    </row>
    <row r="774" spans="1:14" x14ac:dyDescent="0.2">
      <c r="A774" t="s">
        <v>26</v>
      </c>
      <c r="B774" t="str">
        <f>VLOOKUP(A774,[1]Sheet1!$A$2:$B$205,2,)</f>
        <v>Phaeodactylum tricornutum</v>
      </c>
      <c r="C774">
        <v>7</v>
      </c>
      <c r="D774" t="s">
        <v>12</v>
      </c>
      <c r="E774">
        <v>6.952</v>
      </c>
      <c r="F774">
        <v>14.42</v>
      </c>
      <c r="G774">
        <v>0.51800000000000002</v>
      </c>
      <c r="H774">
        <f>N774*100</f>
        <v>427.09999999999997</v>
      </c>
      <c r="I774">
        <v>2512</v>
      </c>
      <c r="J774" s="5">
        <v>3.8560000000000003E-8</v>
      </c>
      <c r="K774" s="6">
        <v>7.4138629747692066</v>
      </c>
      <c r="L774" s="7">
        <v>2.7432E-8</v>
      </c>
      <c r="M774" s="8">
        <v>7.5617425278931121</v>
      </c>
      <c r="N774">
        <v>4.2709999999999999</v>
      </c>
    </row>
    <row r="775" spans="1:14" x14ac:dyDescent="0.2">
      <c r="A775" t="s">
        <v>26</v>
      </c>
      <c r="B775" t="str">
        <f>VLOOKUP(A775,[1]Sheet1!$A$2:$B$205,2,)</f>
        <v>Phaeodactylum tricornutum</v>
      </c>
      <c r="C775">
        <v>7</v>
      </c>
      <c r="D775" t="s">
        <v>13</v>
      </c>
      <c r="E775">
        <v>6.2169999999999996</v>
      </c>
      <c r="F775">
        <v>13.3</v>
      </c>
      <c r="G775">
        <v>0.53300000000000003</v>
      </c>
      <c r="H775">
        <f>N775*100</f>
        <v>354.2</v>
      </c>
      <c r="I775">
        <v>2371</v>
      </c>
      <c r="J775" s="5">
        <v>3.8560000000000003E-8</v>
      </c>
      <c r="K775" s="6">
        <v>7.4138629747692066</v>
      </c>
      <c r="L775" s="7">
        <v>2.7432E-8</v>
      </c>
      <c r="M775" s="8">
        <v>7.5617425278931121</v>
      </c>
      <c r="N775">
        <v>3.5419999999999998</v>
      </c>
    </row>
    <row r="776" spans="1:14" x14ac:dyDescent="0.2">
      <c r="A776" t="s">
        <v>26</v>
      </c>
      <c r="B776" t="str">
        <f>VLOOKUP(A776,[1]Sheet1!$A$2:$B$205,2,)</f>
        <v>Phaeodactylum tricornutum</v>
      </c>
      <c r="C776">
        <v>7</v>
      </c>
      <c r="D776" t="s">
        <v>14</v>
      </c>
      <c r="E776">
        <v>5.1239999999999997</v>
      </c>
      <c r="F776">
        <v>10.66</v>
      </c>
      <c r="G776">
        <v>0.52</v>
      </c>
      <c r="H776">
        <f>N776*100</f>
        <v>294.20000000000005</v>
      </c>
      <c r="I776">
        <v>2000</v>
      </c>
      <c r="J776" s="5">
        <v>3.8560000000000003E-8</v>
      </c>
      <c r="K776" s="6">
        <v>7.4138629747692066</v>
      </c>
      <c r="L776" s="7">
        <v>2.7432E-8</v>
      </c>
      <c r="M776" s="8">
        <v>7.5617425278931121</v>
      </c>
      <c r="N776">
        <v>2.9420000000000002</v>
      </c>
    </row>
    <row r="777" spans="1:14" x14ac:dyDescent="0.2">
      <c r="A777" t="s">
        <v>26</v>
      </c>
      <c r="B777" t="str">
        <f>VLOOKUP(A777,[1]Sheet1!$A$2:$B$205,2,)</f>
        <v>Phaeodactylum tricornutum</v>
      </c>
      <c r="C777">
        <v>7</v>
      </c>
      <c r="D777" t="s">
        <v>15</v>
      </c>
      <c r="E777">
        <v>5.1589999999999998</v>
      </c>
      <c r="F777">
        <v>10.81</v>
      </c>
      <c r="G777">
        <v>0.52300000000000002</v>
      </c>
      <c r="H777">
        <f>N777*100</f>
        <v>271.7</v>
      </c>
      <c r="I777">
        <v>2077</v>
      </c>
      <c r="J777" s="5">
        <v>3.8560000000000003E-8</v>
      </c>
      <c r="K777" s="6">
        <v>7.4138629747692066</v>
      </c>
      <c r="L777" s="7">
        <v>2.7432E-8</v>
      </c>
      <c r="M777" s="8">
        <v>7.5617425278931121</v>
      </c>
      <c r="N777">
        <v>2.7170000000000001</v>
      </c>
    </row>
    <row r="778" spans="1:14" x14ac:dyDescent="0.2">
      <c r="A778" t="s">
        <v>26</v>
      </c>
      <c r="B778" t="str">
        <f>VLOOKUP(A778,[1]Sheet1!$A$2:$B$205,2,)</f>
        <v>Phaeodactylum tricornutum</v>
      </c>
      <c r="C778">
        <v>8</v>
      </c>
      <c r="D778" t="s">
        <v>12</v>
      </c>
      <c r="E778">
        <v>3.677</v>
      </c>
      <c r="F778">
        <v>8.048</v>
      </c>
      <c r="G778">
        <v>0.54300000000000004</v>
      </c>
      <c r="H778">
        <f>N778*100</f>
        <v>380.5</v>
      </c>
      <c r="I778">
        <v>2717</v>
      </c>
      <c r="J778" s="5">
        <v>5.8560000000000003E-8</v>
      </c>
      <c r="K778" s="6">
        <v>7.2323989319496649</v>
      </c>
      <c r="L778" s="7">
        <v>4.1645E-8</v>
      </c>
      <c r="M778" s="8">
        <v>7.3804371335791723</v>
      </c>
      <c r="N778">
        <v>3.8050000000000002</v>
      </c>
    </row>
    <row r="779" spans="1:14" x14ac:dyDescent="0.2">
      <c r="A779" t="s">
        <v>26</v>
      </c>
      <c r="B779" t="str">
        <f>VLOOKUP(A779,[1]Sheet1!$A$2:$B$205,2,)</f>
        <v>Phaeodactylum tricornutum</v>
      </c>
      <c r="C779">
        <v>8</v>
      </c>
      <c r="D779" t="s">
        <v>13</v>
      </c>
      <c r="E779">
        <v>3.3650000000000002</v>
      </c>
      <c r="F779">
        <v>7.548</v>
      </c>
      <c r="G779">
        <v>0.55400000000000005</v>
      </c>
      <c r="H779">
        <f>N779*100</f>
        <v>303.2</v>
      </c>
      <c r="I779">
        <v>2691</v>
      </c>
      <c r="J779" s="5">
        <v>5.8560000000000003E-8</v>
      </c>
      <c r="K779" s="6">
        <v>7.2323989319496649</v>
      </c>
      <c r="L779" s="7">
        <v>4.1645E-8</v>
      </c>
      <c r="M779" s="8">
        <v>7.3804371335791723</v>
      </c>
      <c r="N779">
        <v>3.032</v>
      </c>
    </row>
    <row r="780" spans="1:14" x14ac:dyDescent="0.2">
      <c r="A780" t="s">
        <v>26</v>
      </c>
      <c r="B780" t="str">
        <f>VLOOKUP(A780,[1]Sheet1!$A$2:$B$205,2,)</f>
        <v>Phaeodactylum tricornutum</v>
      </c>
      <c r="C780">
        <v>8</v>
      </c>
      <c r="D780" t="s">
        <v>14</v>
      </c>
      <c r="E780">
        <v>2.9039999999999999</v>
      </c>
      <c r="F780">
        <v>6.1340000000000003</v>
      </c>
      <c r="G780">
        <v>0.52700000000000002</v>
      </c>
      <c r="H780">
        <f>N780*100</f>
        <v>257.8</v>
      </c>
      <c r="I780">
        <v>2243</v>
      </c>
      <c r="J780" s="5">
        <v>5.8560000000000003E-8</v>
      </c>
      <c r="K780" s="6">
        <v>7.2323989319496649</v>
      </c>
      <c r="L780" s="7">
        <v>4.1645E-8</v>
      </c>
      <c r="M780" s="8">
        <v>7.3804371335791723</v>
      </c>
      <c r="N780">
        <v>2.5779999999999998</v>
      </c>
    </row>
    <row r="781" spans="1:14" x14ac:dyDescent="0.2">
      <c r="A781" t="s">
        <v>26</v>
      </c>
      <c r="B781" t="str">
        <f>VLOOKUP(A781,[1]Sheet1!$A$2:$B$205,2,)</f>
        <v>Phaeodactylum tricornutum</v>
      </c>
      <c r="C781">
        <v>8</v>
      </c>
      <c r="D781" t="s">
        <v>15</v>
      </c>
      <c r="E781">
        <v>2.8069999999999999</v>
      </c>
      <c r="F781">
        <v>6.3179999999999996</v>
      </c>
      <c r="G781">
        <v>0.55600000000000005</v>
      </c>
      <c r="H781">
        <f>N781*100</f>
        <v>239.2</v>
      </c>
      <c r="I781">
        <v>2141</v>
      </c>
      <c r="J781" s="5">
        <v>5.8560000000000003E-8</v>
      </c>
      <c r="K781" s="6">
        <v>7.2323989319496649</v>
      </c>
      <c r="L781" s="7">
        <v>4.1645E-8</v>
      </c>
      <c r="M781" s="8">
        <v>7.3804371335791723</v>
      </c>
      <c r="N781">
        <v>2.3919999999999999</v>
      </c>
    </row>
    <row r="782" spans="1:14" x14ac:dyDescent="0.2">
      <c r="A782" t="s">
        <v>26</v>
      </c>
      <c r="B782" t="str">
        <f>VLOOKUP(A782,[1]Sheet1!$A$2:$B$205,2,)</f>
        <v>Phaeodactylum tricornutum</v>
      </c>
      <c r="C782">
        <v>9</v>
      </c>
      <c r="D782" t="s">
        <v>12</v>
      </c>
      <c r="E782">
        <v>5.9729999999999999</v>
      </c>
      <c r="F782">
        <v>12.76</v>
      </c>
      <c r="G782">
        <v>0.53200000000000003</v>
      </c>
      <c r="H782">
        <f>N782*100</f>
        <v>404.4</v>
      </c>
      <c r="I782">
        <v>2589</v>
      </c>
      <c r="J782" s="5">
        <v>7.856000000000001E-8</v>
      </c>
      <c r="K782" s="6">
        <v>7.1047985252211063</v>
      </c>
      <c r="L782" s="7">
        <v>5.5858999999999997E-8</v>
      </c>
      <c r="M782" s="8">
        <v>7.2529068433999493</v>
      </c>
      <c r="N782">
        <v>4.0439999999999996</v>
      </c>
    </row>
    <row r="783" spans="1:14" x14ac:dyDescent="0.2">
      <c r="A783" t="s">
        <v>26</v>
      </c>
      <c r="B783" t="str">
        <f>VLOOKUP(A783,[1]Sheet1!$A$2:$B$205,2,)</f>
        <v>Phaeodactylum tricornutum</v>
      </c>
      <c r="C783">
        <v>9</v>
      </c>
      <c r="D783" t="s">
        <v>13</v>
      </c>
      <c r="E783">
        <v>5.391</v>
      </c>
      <c r="F783">
        <v>11.92</v>
      </c>
      <c r="G783">
        <v>0.54800000000000004</v>
      </c>
      <c r="H783">
        <f>N783*100</f>
        <v>321.60000000000002</v>
      </c>
      <c r="I783">
        <v>2448</v>
      </c>
      <c r="J783" s="5">
        <v>7.856000000000001E-8</v>
      </c>
      <c r="K783" s="6">
        <v>7.1047985252211063</v>
      </c>
      <c r="L783" s="7">
        <v>5.5858999999999997E-8</v>
      </c>
      <c r="M783" s="8">
        <v>7.2529068433999493</v>
      </c>
      <c r="N783">
        <v>3.2160000000000002</v>
      </c>
    </row>
    <row r="784" spans="1:14" x14ac:dyDescent="0.2">
      <c r="A784" t="s">
        <v>26</v>
      </c>
      <c r="B784" t="str">
        <f>VLOOKUP(A784,[1]Sheet1!$A$2:$B$205,2,)</f>
        <v>Phaeodactylum tricornutum</v>
      </c>
      <c r="C784">
        <v>9</v>
      </c>
      <c r="D784" t="s">
        <v>14</v>
      </c>
      <c r="E784">
        <v>4.4960000000000004</v>
      </c>
      <c r="F784">
        <v>9.6170000000000009</v>
      </c>
      <c r="G784">
        <v>0.53200000000000003</v>
      </c>
      <c r="H784">
        <f>N784*100</f>
        <v>268.7</v>
      </c>
      <c r="I784">
        <v>2077</v>
      </c>
      <c r="J784" s="5">
        <v>7.856000000000001E-8</v>
      </c>
      <c r="K784" s="6">
        <v>7.1047985252211063</v>
      </c>
      <c r="L784" s="7">
        <v>5.5858999999999997E-8</v>
      </c>
      <c r="M784" s="8">
        <v>7.2529068433999493</v>
      </c>
      <c r="N784">
        <v>2.6869999999999998</v>
      </c>
    </row>
    <row r="785" spans="1:14" x14ac:dyDescent="0.2">
      <c r="A785" t="s">
        <v>26</v>
      </c>
      <c r="B785" t="str">
        <f>VLOOKUP(A785,[1]Sheet1!$A$2:$B$205,2,)</f>
        <v>Phaeodactylum tricornutum</v>
      </c>
      <c r="C785">
        <v>9</v>
      </c>
      <c r="D785" t="s">
        <v>15</v>
      </c>
      <c r="E785">
        <v>4.5119999999999996</v>
      </c>
      <c r="F785">
        <v>9.7870000000000008</v>
      </c>
      <c r="G785">
        <v>0.53900000000000003</v>
      </c>
      <c r="H785">
        <f>N785*100</f>
        <v>252.3</v>
      </c>
      <c r="I785">
        <v>2128</v>
      </c>
      <c r="J785" s="5">
        <v>7.856000000000001E-8</v>
      </c>
      <c r="K785" s="6">
        <v>7.1047985252211063</v>
      </c>
      <c r="L785" s="7">
        <v>5.5858999999999997E-8</v>
      </c>
      <c r="M785" s="8">
        <v>7.2529068433999493</v>
      </c>
      <c r="N785">
        <v>2.5230000000000001</v>
      </c>
    </row>
    <row r="786" spans="1:14" x14ac:dyDescent="0.2">
      <c r="A786" t="s">
        <v>26</v>
      </c>
      <c r="B786" t="str">
        <f>VLOOKUP(A786,[1]Sheet1!$A$2:$B$205,2,)</f>
        <v>Phaeodactylum tricornutum</v>
      </c>
      <c r="C786">
        <v>10</v>
      </c>
      <c r="D786" t="s">
        <v>12</v>
      </c>
      <c r="E786">
        <v>8.8539999999999992</v>
      </c>
      <c r="F786">
        <v>18.899999999999999</v>
      </c>
      <c r="G786">
        <v>0.53200000000000003</v>
      </c>
      <c r="H786">
        <f>N786*100</f>
        <v>480.19999999999993</v>
      </c>
      <c r="I786">
        <v>2192</v>
      </c>
      <c r="J786" s="5">
        <v>1.0856000000000001E-7</v>
      </c>
      <c r="K786" s="6">
        <v>6.9643301653483194</v>
      </c>
      <c r="L786" s="7">
        <v>7.7462999999999997E-8</v>
      </c>
      <c r="M786" s="8">
        <v>7.1109056875950145</v>
      </c>
      <c r="N786">
        <v>4.8019999999999996</v>
      </c>
    </row>
    <row r="787" spans="1:14" x14ac:dyDescent="0.2">
      <c r="A787" t="s">
        <v>26</v>
      </c>
      <c r="B787" t="str">
        <f>VLOOKUP(A787,[1]Sheet1!$A$2:$B$205,2,)</f>
        <v>Phaeodactylum tricornutum</v>
      </c>
      <c r="C787">
        <v>10</v>
      </c>
      <c r="D787" t="s">
        <v>13</v>
      </c>
      <c r="E787">
        <v>7.84</v>
      </c>
      <c r="F787">
        <v>17.54</v>
      </c>
      <c r="G787">
        <v>0.55300000000000005</v>
      </c>
      <c r="H787">
        <f>N787*100</f>
        <v>391.9</v>
      </c>
      <c r="I787">
        <v>2077</v>
      </c>
      <c r="J787" s="5">
        <v>1.0856000000000001E-7</v>
      </c>
      <c r="K787" s="6">
        <v>6.9643301653483194</v>
      </c>
      <c r="L787" s="7">
        <v>7.7462999999999997E-8</v>
      </c>
      <c r="M787" s="8">
        <v>7.1109056875950145</v>
      </c>
      <c r="N787">
        <v>3.919</v>
      </c>
    </row>
    <row r="788" spans="1:14" x14ac:dyDescent="0.2">
      <c r="A788" t="s">
        <v>26</v>
      </c>
      <c r="B788" t="str">
        <f>VLOOKUP(A788,[1]Sheet1!$A$2:$B$205,2,)</f>
        <v>Phaeodactylum tricornutum</v>
      </c>
      <c r="C788">
        <v>10</v>
      </c>
      <c r="D788" t="s">
        <v>14</v>
      </c>
      <c r="E788">
        <v>6.5469999999999997</v>
      </c>
      <c r="F788">
        <v>14.06</v>
      </c>
      <c r="G788">
        <v>0.53400000000000003</v>
      </c>
      <c r="H788">
        <f>N788*100</f>
        <v>322.3</v>
      </c>
      <c r="I788">
        <v>1757</v>
      </c>
      <c r="J788" s="5">
        <v>1.0856000000000001E-7</v>
      </c>
      <c r="K788" s="6">
        <v>6.9643301653483194</v>
      </c>
      <c r="L788" s="7">
        <v>7.7462999999999997E-8</v>
      </c>
      <c r="M788" s="8">
        <v>7.1109056875950145</v>
      </c>
      <c r="N788">
        <v>3.2229999999999999</v>
      </c>
    </row>
    <row r="789" spans="1:14" x14ac:dyDescent="0.2">
      <c r="A789" t="s">
        <v>26</v>
      </c>
      <c r="B789" t="str">
        <f>VLOOKUP(A789,[1]Sheet1!$A$2:$B$205,2,)</f>
        <v>Phaeodactylum tricornutum</v>
      </c>
      <c r="C789">
        <v>10</v>
      </c>
      <c r="D789" t="s">
        <v>15</v>
      </c>
      <c r="E789">
        <v>6.7220000000000004</v>
      </c>
      <c r="F789">
        <v>14.26</v>
      </c>
      <c r="G789">
        <v>0.52900000000000003</v>
      </c>
      <c r="H789">
        <f>N789*100</f>
        <v>297.5</v>
      </c>
      <c r="I789">
        <v>1872</v>
      </c>
      <c r="J789" s="5">
        <v>1.0856000000000001E-7</v>
      </c>
      <c r="K789" s="6">
        <v>6.9643301653483194</v>
      </c>
      <c r="L789" s="7">
        <v>7.7462999999999997E-8</v>
      </c>
      <c r="M789" s="8">
        <v>7.1109056875950145</v>
      </c>
      <c r="N789">
        <v>2.9750000000000001</v>
      </c>
    </row>
    <row r="790" spans="1:14" x14ac:dyDescent="0.2">
      <c r="A790" t="s">
        <v>26</v>
      </c>
      <c r="B790" t="str">
        <f>VLOOKUP(A790,[1]Sheet1!$A$2:$B$205,2,)</f>
        <v>Phaeodactylum tricornutum</v>
      </c>
      <c r="C790">
        <v>11</v>
      </c>
      <c r="D790" t="s">
        <v>12</v>
      </c>
      <c r="E790">
        <v>6.9530000000000003</v>
      </c>
      <c r="F790">
        <v>14.32</v>
      </c>
      <c r="G790">
        <v>0.51400000000000001</v>
      </c>
      <c r="H790">
        <f>N790*100</f>
        <v>443.40000000000003</v>
      </c>
      <c r="I790">
        <v>2512</v>
      </c>
      <c r="J790" s="5">
        <v>1.5856000000000001E-7</v>
      </c>
      <c r="K790" s="6">
        <v>6.7998063628588001</v>
      </c>
      <c r="L790" s="7">
        <v>1.1300000000000001E-7</v>
      </c>
      <c r="M790" s="8">
        <v>6.9469215565165801</v>
      </c>
      <c r="N790">
        <v>4.4340000000000002</v>
      </c>
    </row>
    <row r="791" spans="1:14" x14ac:dyDescent="0.2">
      <c r="A791" t="s">
        <v>26</v>
      </c>
      <c r="B791" t="str">
        <f>VLOOKUP(A791,[1]Sheet1!$A$2:$B$205,2,)</f>
        <v>Phaeodactylum tricornutum</v>
      </c>
      <c r="C791">
        <v>11</v>
      </c>
      <c r="D791" t="s">
        <v>13</v>
      </c>
      <c r="E791">
        <v>6.22</v>
      </c>
      <c r="F791">
        <v>13.14</v>
      </c>
      <c r="G791">
        <v>0.52700000000000002</v>
      </c>
      <c r="H791">
        <f>N791*100</f>
        <v>357.8</v>
      </c>
      <c r="I791">
        <v>2397</v>
      </c>
      <c r="J791" s="5">
        <v>1.5856000000000001E-7</v>
      </c>
      <c r="K791" s="6">
        <v>6.7998063628588001</v>
      </c>
      <c r="L791" s="7">
        <v>1.1300000000000001E-7</v>
      </c>
      <c r="M791" s="8">
        <v>6.9469215565165801</v>
      </c>
      <c r="N791">
        <v>3.5779999999999998</v>
      </c>
    </row>
    <row r="792" spans="1:14" x14ac:dyDescent="0.2">
      <c r="A792" t="s">
        <v>26</v>
      </c>
      <c r="B792" t="str">
        <f>VLOOKUP(A792,[1]Sheet1!$A$2:$B$205,2,)</f>
        <v>Phaeodactylum tricornutum</v>
      </c>
      <c r="C792">
        <v>11</v>
      </c>
      <c r="D792" t="s">
        <v>14</v>
      </c>
      <c r="E792">
        <v>5.0949999999999998</v>
      </c>
      <c r="F792">
        <v>10.52</v>
      </c>
      <c r="G792">
        <v>0.51600000000000001</v>
      </c>
      <c r="H792">
        <f>N792*100</f>
        <v>301.7</v>
      </c>
      <c r="I792">
        <v>1949</v>
      </c>
      <c r="J792" s="5">
        <v>1.5856000000000001E-7</v>
      </c>
      <c r="K792" s="6">
        <v>6.7998063628588001</v>
      </c>
      <c r="L792" s="7">
        <v>1.1300000000000001E-7</v>
      </c>
      <c r="M792" s="8">
        <v>6.9469215565165801</v>
      </c>
      <c r="N792">
        <v>3.0169999999999999</v>
      </c>
    </row>
    <row r="793" spans="1:14" x14ac:dyDescent="0.2">
      <c r="A793" t="s">
        <v>26</v>
      </c>
      <c r="B793" t="str">
        <f>VLOOKUP(A793,[1]Sheet1!$A$2:$B$205,2,)</f>
        <v>Phaeodactylum tricornutum</v>
      </c>
      <c r="C793">
        <v>11</v>
      </c>
      <c r="D793" t="s">
        <v>15</v>
      </c>
      <c r="E793">
        <v>5.085</v>
      </c>
      <c r="F793">
        <v>10.68</v>
      </c>
      <c r="G793">
        <v>0.52400000000000002</v>
      </c>
      <c r="H793">
        <f>N793*100</f>
        <v>274.90000000000003</v>
      </c>
      <c r="I793">
        <v>2000</v>
      </c>
      <c r="J793" s="5">
        <v>1.5856000000000001E-7</v>
      </c>
      <c r="K793" s="6">
        <v>6.7998063628588001</v>
      </c>
      <c r="L793" s="7">
        <v>1.1300000000000001E-7</v>
      </c>
      <c r="M793" s="8">
        <v>6.9469215565165801</v>
      </c>
      <c r="N793">
        <v>2.7490000000000001</v>
      </c>
    </row>
    <row r="794" spans="1:14" x14ac:dyDescent="0.2">
      <c r="A794" t="s">
        <v>26</v>
      </c>
      <c r="B794" t="str">
        <f>VLOOKUP(A794,[1]Sheet1!$A$2:$B$205,2,)</f>
        <v>Phaeodactylum tricornutum</v>
      </c>
      <c r="C794">
        <v>12</v>
      </c>
      <c r="D794" t="s">
        <v>12</v>
      </c>
      <c r="E794">
        <v>11.84</v>
      </c>
      <c r="F794">
        <v>24.24</v>
      </c>
      <c r="G794">
        <v>0.51200000000000001</v>
      </c>
      <c r="H794">
        <f>N794*100</f>
        <v>464.70000000000005</v>
      </c>
      <c r="I794">
        <v>2512</v>
      </c>
      <c r="J794" s="5">
        <v>2.0856000000000001E-7</v>
      </c>
      <c r="K794" s="6">
        <v>6.6807689818397273</v>
      </c>
      <c r="L794" s="7">
        <v>1.4852999999999999E-7</v>
      </c>
      <c r="M794" s="8">
        <v>6.8281858189488531</v>
      </c>
      <c r="N794">
        <v>4.6470000000000002</v>
      </c>
    </row>
    <row r="795" spans="1:14" x14ac:dyDescent="0.2">
      <c r="A795" t="s">
        <v>26</v>
      </c>
      <c r="B795" t="str">
        <f>VLOOKUP(A795,[1]Sheet1!$A$2:$B$205,2,)</f>
        <v>Phaeodactylum tricornutum</v>
      </c>
      <c r="C795">
        <v>12</v>
      </c>
      <c r="D795" t="s">
        <v>13</v>
      </c>
      <c r="E795">
        <v>10.5</v>
      </c>
      <c r="F795">
        <v>22.16</v>
      </c>
      <c r="G795">
        <v>0.52600000000000002</v>
      </c>
      <c r="H795">
        <f>N795*100</f>
        <v>381.2</v>
      </c>
      <c r="I795">
        <v>2397</v>
      </c>
      <c r="J795" s="5">
        <v>2.0856000000000001E-7</v>
      </c>
      <c r="K795" s="6">
        <v>6.6807689818397273</v>
      </c>
      <c r="L795" s="7">
        <v>1.4852999999999999E-7</v>
      </c>
      <c r="M795" s="8">
        <v>6.8281858189488531</v>
      </c>
      <c r="N795">
        <v>3.8119999999999998</v>
      </c>
    </row>
    <row r="796" spans="1:14" x14ac:dyDescent="0.2">
      <c r="A796" t="s">
        <v>26</v>
      </c>
      <c r="B796" t="str">
        <f>VLOOKUP(A796,[1]Sheet1!$A$2:$B$205,2,)</f>
        <v>Phaeodactylum tricornutum</v>
      </c>
      <c r="C796">
        <v>12</v>
      </c>
      <c r="D796" t="s">
        <v>14</v>
      </c>
      <c r="E796">
        <v>8.5</v>
      </c>
      <c r="F796">
        <v>17.62</v>
      </c>
      <c r="G796">
        <v>0.51700000000000002</v>
      </c>
      <c r="H796">
        <f>N796*100</f>
        <v>313.3</v>
      </c>
      <c r="I796">
        <v>1923</v>
      </c>
      <c r="J796" s="5">
        <v>2.0856000000000001E-7</v>
      </c>
      <c r="K796" s="6">
        <v>6.6807689818397273</v>
      </c>
      <c r="L796" s="7">
        <v>1.4852999999999999E-7</v>
      </c>
      <c r="M796" s="8">
        <v>6.8281858189488531</v>
      </c>
      <c r="N796">
        <v>3.133</v>
      </c>
    </row>
    <row r="797" spans="1:14" x14ac:dyDescent="0.2">
      <c r="A797" t="s">
        <v>26</v>
      </c>
      <c r="B797" t="str">
        <f>VLOOKUP(A797,[1]Sheet1!$A$2:$B$205,2,)</f>
        <v>Phaeodactylum tricornutum</v>
      </c>
      <c r="C797">
        <v>12</v>
      </c>
      <c r="D797" t="s">
        <v>15</v>
      </c>
      <c r="E797">
        <v>8.6</v>
      </c>
      <c r="F797">
        <v>17.77</v>
      </c>
      <c r="G797">
        <v>0.51600000000000001</v>
      </c>
      <c r="H797">
        <f>N797*100</f>
        <v>289.89999999999998</v>
      </c>
      <c r="I797">
        <v>2000</v>
      </c>
      <c r="J797" s="5">
        <v>2.0856000000000001E-7</v>
      </c>
      <c r="K797" s="6">
        <v>6.6807689818397273</v>
      </c>
      <c r="L797" s="7">
        <v>1.4852999999999999E-7</v>
      </c>
      <c r="M797" s="8">
        <v>6.8281858189488531</v>
      </c>
      <c r="N797">
        <v>2.899</v>
      </c>
    </row>
    <row r="798" spans="1:14" x14ac:dyDescent="0.2">
      <c r="A798" t="s">
        <v>26</v>
      </c>
      <c r="B798" t="str">
        <f>VLOOKUP(A798,[1]Sheet1!$A$2:$B$205,2,)</f>
        <v>Phaeodactylum tricornutum</v>
      </c>
      <c r="C798">
        <v>13</v>
      </c>
      <c r="D798" t="s">
        <v>12</v>
      </c>
      <c r="E798">
        <v>4.7850000000000001</v>
      </c>
      <c r="F798">
        <v>10.74</v>
      </c>
      <c r="G798">
        <v>0.55400000000000005</v>
      </c>
      <c r="H798">
        <f>N798*100</f>
        <v>380.7</v>
      </c>
      <c r="I798">
        <v>2717</v>
      </c>
      <c r="J798" s="5">
        <v>3.0856000000000006E-7</v>
      </c>
      <c r="K798" s="6">
        <v>6.5106603741420148</v>
      </c>
      <c r="L798" s="7">
        <v>2.1960000000000001E-7</v>
      </c>
      <c r="M798" s="8">
        <v>6.658367664221946</v>
      </c>
      <c r="N798">
        <v>3.8069999999999999</v>
      </c>
    </row>
    <row r="799" spans="1:14" x14ac:dyDescent="0.2">
      <c r="A799" t="s">
        <v>26</v>
      </c>
      <c r="B799" t="str">
        <f>VLOOKUP(A799,[1]Sheet1!$A$2:$B$205,2,)</f>
        <v>Phaeodactylum tricornutum</v>
      </c>
      <c r="C799">
        <v>13</v>
      </c>
      <c r="D799" t="s">
        <v>13</v>
      </c>
      <c r="E799">
        <v>4.3380000000000001</v>
      </c>
      <c r="F799">
        <v>9.968</v>
      </c>
      <c r="G799">
        <v>0.56499999999999995</v>
      </c>
      <c r="H799">
        <f>N799*100</f>
        <v>315.39999999999998</v>
      </c>
      <c r="I799">
        <v>2640</v>
      </c>
      <c r="J799" s="5">
        <v>3.0856000000000006E-7</v>
      </c>
      <c r="K799" s="6">
        <v>6.5106603741420148</v>
      </c>
      <c r="L799" s="7">
        <v>2.1960000000000001E-7</v>
      </c>
      <c r="M799" s="8">
        <v>6.658367664221946</v>
      </c>
      <c r="N799">
        <v>3.1539999999999999</v>
      </c>
    </row>
    <row r="800" spans="1:14" x14ac:dyDescent="0.2">
      <c r="A800" t="s">
        <v>26</v>
      </c>
      <c r="B800" t="str">
        <f>VLOOKUP(A800,[1]Sheet1!$A$2:$B$205,2,)</f>
        <v>Phaeodactylum tricornutum</v>
      </c>
      <c r="C800">
        <v>13</v>
      </c>
      <c r="D800" t="s">
        <v>14</v>
      </c>
      <c r="E800">
        <v>3.7080000000000002</v>
      </c>
      <c r="F800">
        <v>8.1280000000000001</v>
      </c>
      <c r="G800">
        <v>0.54400000000000004</v>
      </c>
      <c r="H800">
        <f>N800*100</f>
        <v>266</v>
      </c>
      <c r="I800">
        <v>2243</v>
      </c>
      <c r="J800" s="5">
        <v>3.0856000000000006E-7</v>
      </c>
      <c r="K800" s="6">
        <v>6.5106603741420148</v>
      </c>
      <c r="L800" s="7">
        <v>2.1960000000000001E-7</v>
      </c>
      <c r="M800" s="8">
        <v>6.658367664221946</v>
      </c>
      <c r="N800">
        <v>2.66</v>
      </c>
    </row>
    <row r="801" spans="1:14" x14ac:dyDescent="0.2">
      <c r="A801" t="s">
        <v>26</v>
      </c>
      <c r="B801" t="str">
        <f>VLOOKUP(A801,[1]Sheet1!$A$2:$B$205,2,)</f>
        <v>Phaeodactylum tricornutum</v>
      </c>
      <c r="C801">
        <v>13</v>
      </c>
      <c r="D801" t="s">
        <v>15</v>
      </c>
      <c r="E801">
        <v>3.67</v>
      </c>
      <c r="F801">
        <v>8.2850000000000001</v>
      </c>
      <c r="G801">
        <v>0.55700000000000005</v>
      </c>
      <c r="H801">
        <f>N801*100</f>
        <v>248.1</v>
      </c>
      <c r="I801">
        <v>2320</v>
      </c>
      <c r="J801" s="5">
        <v>3.0856000000000006E-7</v>
      </c>
      <c r="K801" s="6">
        <v>6.5106603741420148</v>
      </c>
      <c r="L801" s="7">
        <v>2.1960000000000001E-7</v>
      </c>
      <c r="M801" s="8">
        <v>6.658367664221946</v>
      </c>
      <c r="N801">
        <v>2.4809999999999999</v>
      </c>
    </row>
    <row r="802" spans="1:14" x14ac:dyDescent="0.2">
      <c r="A802" t="s">
        <v>26</v>
      </c>
      <c r="B802" t="str">
        <f>VLOOKUP(A802,[1]Sheet1!$A$2:$B$205,2,)</f>
        <v>Phaeodactylum tricornutum</v>
      </c>
      <c r="C802">
        <v>14</v>
      </c>
      <c r="D802" t="s">
        <v>12</v>
      </c>
      <c r="E802">
        <v>7.71</v>
      </c>
      <c r="F802">
        <v>16.46</v>
      </c>
      <c r="G802">
        <v>0.53200000000000003</v>
      </c>
      <c r="H802">
        <f>N802*100</f>
        <v>463.40000000000003</v>
      </c>
      <c r="I802">
        <v>2077</v>
      </c>
      <c r="J802" s="5">
        <v>4.0856000000000005E-7</v>
      </c>
      <c r="K802" s="6">
        <v>6.3887441551525166</v>
      </c>
      <c r="L802" s="7">
        <v>2.9066999999999999E-7</v>
      </c>
      <c r="M802" s="8">
        <v>6.5365997893743462</v>
      </c>
      <c r="N802">
        <v>4.6340000000000003</v>
      </c>
    </row>
    <row r="803" spans="1:14" x14ac:dyDescent="0.2">
      <c r="A803" t="s">
        <v>26</v>
      </c>
      <c r="B803" t="str">
        <f>VLOOKUP(A803,[1]Sheet1!$A$2:$B$205,2,)</f>
        <v>Phaeodactylum tricornutum</v>
      </c>
      <c r="C803">
        <v>14</v>
      </c>
      <c r="D803" t="s">
        <v>13</v>
      </c>
      <c r="E803">
        <v>6.8170000000000002</v>
      </c>
      <c r="F803">
        <v>15.19</v>
      </c>
      <c r="G803">
        <v>0.55100000000000005</v>
      </c>
      <c r="H803">
        <f>N803*100</f>
        <v>392.8</v>
      </c>
      <c r="I803">
        <v>1923</v>
      </c>
      <c r="J803" s="5">
        <v>4.0856000000000005E-7</v>
      </c>
      <c r="K803" s="6">
        <v>6.3887441551525166</v>
      </c>
      <c r="L803" s="7">
        <v>2.9066999999999999E-7</v>
      </c>
      <c r="M803" s="8">
        <v>6.5365997893743462</v>
      </c>
      <c r="N803">
        <v>3.9279999999999999</v>
      </c>
    </row>
    <row r="804" spans="1:14" x14ac:dyDescent="0.2">
      <c r="A804" t="s">
        <v>26</v>
      </c>
      <c r="B804" t="str">
        <f>VLOOKUP(A804,[1]Sheet1!$A$2:$B$205,2,)</f>
        <v>Phaeodactylum tricornutum</v>
      </c>
      <c r="C804">
        <v>14</v>
      </c>
      <c r="D804" t="s">
        <v>14</v>
      </c>
      <c r="E804">
        <v>5.6890000000000001</v>
      </c>
      <c r="F804">
        <v>12.15</v>
      </c>
      <c r="G804">
        <v>0.53200000000000003</v>
      </c>
      <c r="H804">
        <f>N804*100</f>
        <v>319.7</v>
      </c>
      <c r="I804">
        <v>1603</v>
      </c>
      <c r="J804" s="5">
        <v>4.0856000000000005E-7</v>
      </c>
      <c r="K804" s="6">
        <v>6.3887441551525166</v>
      </c>
      <c r="L804" s="7">
        <v>2.9066999999999999E-7</v>
      </c>
      <c r="M804" s="8">
        <v>6.5365997893743462</v>
      </c>
      <c r="N804">
        <v>3.1970000000000001</v>
      </c>
    </row>
    <row r="805" spans="1:14" x14ac:dyDescent="0.2">
      <c r="A805" t="s">
        <v>26</v>
      </c>
      <c r="B805" t="str">
        <f>VLOOKUP(A805,[1]Sheet1!$A$2:$B$205,2,)</f>
        <v>Phaeodactylum tricornutum</v>
      </c>
      <c r="C805">
        <v>14</v>
      </c>
      <c r="D805" t="s">
        <v>15</v>
      </c>
      <c r="E805">
        <v>5.8280000000000003</v>
      </c>
      <c r="F805">
        <v>12.29</v>
      </c>
      <c r="G805">
        <v>0.52600000000000002</v>
      </c>
      <c r="H805">
        <f>N805*100</f>
        <v>294.5</v>
      </c>
      <c r="I805">
        <v>1680</v>
      </c>
      <c r="J805" s="5">
        <v>4.0856000000000005E-7</v>
      </c>
      <c r="K805" s="6">
        <v>6.3887441551525166</v>
      </c>
      <c r="L805" s="7">
        <v>2.9066999999999999E-7</v>
      </c>
      <c r="M805" s="8">
        <v>6.5365997893743462</v>
      </c>
      <c r="N805">
        <v>2.9449999999999998</v>
      </c>
    </row>
    <row r="806" spans="1:14" x14ac:dyDescent="0.2">
      <c r="A806" t="s">
        <v>26</v>
      </c>
      <c r="B806" t="str">
        <f>VLOOKUP(A806,[1]Sheet1!$A$2:$B$205,2,)</f>
        <v>Phaeodactylum tricornutum</v>
      </c>
      <c r="C806">
        <v>15</v>
      </c>
      <c r="D806" t="s">
        <v>12</v>
      </c>
      <c r="E806">
        <v>5.3959999999999999</v>
      </c>
      <c r="F806">
        <v>11.61</v>
      </c>
      <c r="G806">
        <v>0.53500000000000003</v>
      </c>
      <c r="H806">
        <f>N806*100</f>
        <v>394.6</v>
      </c>
      <c r="I806">
        <v>2640</v>
      </c>
      <c r="J806" s="5">
        <v>5.0856000000000005E-7</v>
      </c>
      <c r="K806" s="6">
        <v>6.2936578015775995</v>
      </c>
      <c r="L806" s="7">
        <v>3.6173E-7</v>
      </c>
      <c r="M806" s="8">
        <v>6.4416154716249707</v>
      </c>
      <c r="N806">
        <v>3.9460000000000002</v>
      </c>
    </row>
    <row r="807" spans="1:14" x14ac:dyDescent="0.2">
      <c r="A807" t="s">
        <v>26</v>
      </c>
      <c r="B807" t="str">
        <f>VLOOKUP(A807,[1]Sheet1!$A$2:$B$205,2,)</f>
        <v>Phaeodactylum tricornutum</v>
      </c>
      <c r="C807">
        <v>15</v>
      </c>
      <c r="D807" t="s">
        <v>13</v>
      </c>
      <c r="E807">
        <v>4.907</v>
      </c>
      <c r="F807">
        <v>10.87</v>
      </c>
      <c r="G807">
        <v>0.54900000000000004</v>
      </c>
      <c r="H807">
        <f>N807*100</f>
        <v>316.8</v>
      </c>
      <c r="I807">
        <v>2589</v>
      </c>
      <c r="J807" s="5">
        <v>5.0856000000000005E-7</v>
      </c>
      <c r="K807" s="6">
        <v>6.2936578015775995</v>
      </c>
      <c r="L807" s="7">
        <v>3.6173E-7</v>
      </c>
      <c r="M807" s="8">
        <v>6.4416154716249707</v>
      </c>
      <c r="N807">
        <v>3.1680000000000001</v>
      </c>
    </row>
    <row r="808" spans="1:14" x14ac:dyDescent="0.2">
      <c r="A808" t="s">
        <v>26</v>
      </c>
      <c r="B808" t="str">
        <f>VLOOKUP(A808,[1]Sheet1!$A$2:$B$205,2,)</f>
        <v>Phaeodactylum tricornutum</v>
      </c>
      <c r="C808">
        <v>15</v>
      </c>
      <c r="D808" t="s">
        <v>14</v>
      </c>
      <c r="E808">
        <v>4.109</v>
      </c>
      <c r="F808">
        <v>8.7799999999999994</v>
      </c>
      <c r="G808">
        <v>0.53200000000000003</v>
      </c>
      <c r="H808">
        <f>N808*100</f>
        <v>267.5</v>
      </c>
      <c r="I808">
        <v>2077</v>
      </c>
      <c r="J808" s="5">
        <v>5.0856000000000005E-7</v>
      </c>
      <c r="K808" s="6">
        <v>6.2936578015775995</v>
      </c>
      <c r="L808" s="7">
        <v>3.6173E-7</v>
      </c>
      <c r="M808" s="8">
        <v>6.4416154716249707</v>
      </c>
      <c r="N808">
        <v>2.6749999999999998</v>
      </c>
    </row>
    <row r="809" spans="1:14" x14ac:dyDescent="0.2">
      <c r="A809" t="s">
        <v>26</v>
      </c>
      <c r="B809" t="str">
        <f>VLOOKUP(A809,[1]Sheet1!$A$2:$B$205,2,)</f>
        <v>Phaeodactylum tricornutum</v>
      </c>
      <c r="C809">
        <v>15</v>
      </c>
      <c r="D809" t="s">
        <v>15</v>
      </c>
      <c r="E809">
        <v>4.2140000000000004</v>
      </c>
      <c r="F809">
        <v>8.9689999999999994</v>
      </c>
      <c r="G809">
        <v>0.53</v>
      </c>
      <c r="H809">
        <f>N809*100</f>
        <v>246.3</v>
      </c>
      <c r="I809">
        <v>2192</v>
      </c>
      <c r="J809" s="5">
        <v>5.0856000000000005E-7</v>
      </c>
      <c r="K809" s="6">
        <v>6.2936578015775995</v>
      </c>
      <c r="L809" s="7">
        <v>3.6173E-7</v>
      </c>
      <c r="M809" s="8">
        <v>6.4416154716249707</v>
      </c>
      <c r="N809">
        <v>2.4630000000000001</v>
      </c>
    </row>
    <row r="810" spans="1:14" x14ac:dyDescent="0.2">
      <c r="A810" t="s">
        <v>26</v>
      </c>
      <c r="B810" t="str">
        <f>VLOOKUP(A810,[1]Sheet1!$A$2:$B$205,2,)</f>
        <v>Phaeodactylum tricornutum</v>
      </c>
      <c r="C810">
        <v>16</v>
      </c>
      <c r="D810" t="s">
        <v>12</v>
      </c>
      <c r="E810">
        <v>9.0210000000000008</v>
      </c>
      <c r="F810">
        <v>19.29</v>
      </c>
      <c r="G810">
        <v>0.53200000000000003</v>
      </c>
      <c r="H810">
        <f>N810*100</f>
        <v>399.7</v>
      </c>
      <c r="I810">
        <v>2717</v>
      </c>
      <c r="J810" s="5">
        <v>7.0856000000000004E-7</v>
      </c>
      <c r="K810" s="6">
        <v>6.1496233683302579</v>
      </c>
      <c r="L810" s="7">
        <v>5.0386999999999997E-7</v>
      </c>
      <c r="M810" s="8">
        <v>6.2976814984061136</v>
      </c>
      <c r="N810">
        <v>3.9969999999999999</v>
      </c>
    </row>
    <row r="811" spans="1:14" x14ac:dyDescent="0.2">
      <c r="A811" t="s">
        <v>26</v>
      </c>
      <c r="B811" t="str">
        <f>VLOOKUP(A811,[1]Sheet1!$A$2:$B$205,2,)</f>
        <v>Phaeodactylum tricornutum</v>
      </c>
      <c r="C811">
        <v>16</v>
      </c>
      <c r="D811" t="s">
        <v>13</v>
      </c>
      <c r="E811">
        <v>8.125</v>
      </c>
      <c r="F811">
        <v>17.93</v>
      </c>
      <c r="G811">
        <v>0.54700000000000004</v>
      </c>
      <c r="H811">
        <f>N811*100</f>
        <v>329.9</v>
      </c>
      <c r="I811">
        <v>2640</v>
      </c>
      <c r="J811" s="5">
        <v>7.0856000000000004E-7</v>
      </c>
      <c r="K811" s="6">
        <v>6.1496233683302579</v>
      </c>
      <c r="L811" s="7">
        <v>5.0386999999999997E-7</v>
      </c>
      <c r="M811" s="8">
        <v>6.2976814984061136</v>
      </c>
      <c r="N811">
        <v>3.2989999999999999</v>
      </c>
    </row>
    <row r="812" spans="1:14" x14ac:dyDescent="0.2">
      <c r="A812" t="s">
        <v>26</v>
      </c>
      <c r="B812" t="str">
        <f>VLOOKUP(A812,[1]Sheet1!$A$2:$B$205,2,)</f>
        <v>Phaeodactylum tricornutum</v>
      </c>
      <c r="C812">
        <v>16</v>
      </c>
      <c r="D812" t="s">
        <v>14</v>
      </c>
      <c r="E812">
        <v>6.9009999999999998</v>
      </c>
      <c r="F812">
        <v>14.38</v>
      </c>
      <c r="G812">
        <v>0.52</v>
      </c>
      <c r="H812">
        <f>N812*100</f>
        <v>268.10000000000002</v>
      </c>
      <c r="I812">
        <v>2141</v>
      </c>
      <c r="J812" s="5">
        <v>7.0856000000000004E-7</v>
      </c>
      <c r="K812" s="6">
        <v>6.1496233683302579</v>
      </c>
      <c r="L812" s="7">
        <v>5.0386999999999997E-7</v>
      </c>
      <c r="M812" s="8">
        <v>6.2976814984061136</v>
      </c>
      <c r="N812">
        <v>2.681</v>
      </c>
    </row>
    <row r="813" spans="1:14" x14ac:dyDescent="0.2">
      <c r="A813" t="s">
        <v>26</v>
      </c>
      <c r="B813" t="str">
        <f>VLOOKUP(A813,[1]Sheet1!$A$2:$B$205,2,)</f>
        <v>Phaeodactylum tricornutum</v>
      </c>
      <c r="C813">
        <v>16</v>
      </c>
      <c r="D813" t="s">
        <v>15</v>
      </c>
      <c r="E813">
        <v>6.8079999999999998</v>
      </c>
      <c r="F813">
        <v>14.67</v>
      </c>
      <c r="G813">
        <v>0.53600000000000003</v>
      </c>
      <c r="H813">
        <f>N813*100</f>
        <v>250.8</v>
      </c>
      <c r="I813">
        <v>2192</v>
      </c>
      <c r="J813" s="5">
        <v>7.0856000000000004E-7</v>
      </c>
      <c r="K813" s="6">
        <v>6.1496233683302579</v>
      </c>
      <c r="L813" s="7">
        <v>5.0386999999999997E-7</v>
      </c>
      <c r="M813" s="8">
        <v>6.2976814984061136</v>
      </c>
      <c r="N813">
        <v>2.508</v>
      </c>
    </row>
    <row r="814" spans="1:14" x14ac:dyDescent="0.2">
      <c r="A814" t="s">
        <v>26</v>
      </c>
      <c r="B814" t="str">
        <f>VLOOKUP(A814,[1]Sheet1!$A$2:$B$205,2,)</f>
        <v>Phaeodactylum tricornutum</v>
      </c>
      <c r="C814">
        <v>17</v>
      </c>
      <c r="D814" t="s">
        <v>12</v>
      </c>
      <c r="E814">
        <v>5.2990000000000004</v>
      </c>
      <c r="F814">
        <v>11.39</v>
      </c>
      <c r="G814">
        <v>0.53500000000000003</v>
      </c>
      <c r="H814">
        <f>N814*100</f>
        <v>419.29999999999995</v>
      </c>
      <c r="I814">
        <v>2563</v>
      </c>
      <c r="J814" s="5">
        <v>1.0085600000000001E-6</v>
      </c>
      <c r="K814" s="6">
        <v>5.9962982601742665</v>
      </c>
      <c r="L814" s="7">
        <v>7.1778000000000001E-7</v>
      </c>
      <c r="M814" s="8">
        <v>6.1440086468813631</v>
      </c>
      <c r="N814">
        <v>4.1929999999999996</v>
      </c>
    </row>
    <row r="815" spans="1:14" x14ac:dyDescent="0.2">
      <c r="A815" t="s">
        <v>26</v>
      </c>
      <c r="B815" t="str">
        <f>VLOOKUP(A815,[1]Sheet1!$A$2:$B$205,2,)</f>
        <v>Phaeodactylum tricornutum</v>
      </c>
      <c r="C815">
        <v>17</v>
      </c>
      <c r="D815" t="s">
        <v>13</v>
      </c>
      <c r="E815">
        <v>4.7220000000000004</v>
      </c>
      <c r="F815">
        <v>10.5</v>
      </c>
      <c r="G815">
        <v>0.55000000000000004</v>
      </c>
      <c r="H815">
        <f>N815*100</f>
        <v>346.9</v>
      </c>
      <c r="I815">
        <v>2512</v>
      </c>
      <c r="J815" s="5">
        <v>1.0085600000000001E-6</v>
      </c>
      <c r="K815" s="6">
        <v>5.9962982601742665</v>
      </c>
      <c r="L815" s="7">
        <v>7.1778000000000001E-7</v>
      </c>
      <c r="M815" s="8">
        <v>6.1440086468813631</v>
      </c>
      <c r="N815">
        <v>3.4689999999999999</v>
      </c>
    </row>
    <row r="816" spans="1:14" x14ac:dyDescent="0.2">
      <c r="A816" t="s">
        <v>26</v>
      </c>
      <c r="B816" t="str">
        <f>VLOOKUP(A816,[1]Sheet1!$A$2:$B$205,2,)</f>
        <v>Phaeodactylum tricornutum</v>
      </c>
      <c r="C816">
        <v>17</v>
      </c>
      <c r="D816" t="s">
        <v>14</v>
      </c>
      <c r="E816">
        <v>3.9740000000000002</v>
      </c>
      <c r="F816">
        <v>8.4749999999999996</v>
      </c>
      <c r="G816">
        <v>0.53100000000000003</v>
      </c>
      <c r="H816">
        <f>N816*100</f>
        <v>285.5</v>
      </c>
      <c r="I816">
        <v>2077</v>
      </c>
      <c r="J816" s="5">
        <v>1.0085600000000001E-6</v>
      </c>
      <c r="K816" s="6">
        <v>5.9962982601742665</v>
      </c>
      <c r="L816" s="7">
        <v>7.1778000000000001E-7</v>
      </c>
      <c r="M816" s="8">
        <v>6.1440086468813631</v>
      </c>
      <c r="N816">
        <v>2.855</v>
      </c>
    </row>
    <row r="817" spans="1:14" x14ac:dyDescent="0.2">
      <c r="A817" t="s">
        <v>26</v>
      </c>
      <c r="B817" t="str">
        <f>VLOOKUP(A817,[1]Sheet1!$A$2:$B$205,2,)</f>
        <v>Phaeodactylum tricornutum</v>
      </c>
      <c r="C817">
        <v>17</v>
      </c>
      <c r="D817" t="s">
        <v>15</v>
      </c>
      <c r="E817">
        <v>4</v>
      </c>
      <c r="F817">
        <v>8.6210000000000004</v>
      </c>
      <c r="G817">
        <v>0.53600000000000003</v>
      </c>
      <c r="H817">
        <f>N817*100</f>
        <v>265.2</v>
      </c>
      <c r="I817">
        <v>2128</v>
      </c>
      <c r="J817" s="5">
        <v>1.0085600000000001E-6</v>
      </c>
      <c r="K817" s="6">
        <v>5.9962982601742665</v>
      </c>
      <c r="L817" s="7">
        <v>7.1778000000000001E-7</v>
      </c>
      <c r="M817" s="8">
        <v>6.1440086468813631</v>
      </c>
      <c r="N817">
        <v>2.6520000000000001</v>
      </c>
    </row>
  </sheetData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Jiaying Guo</dc:creator>
  <cp:lastModifiedBy>Jiaying Guo</cp:lastModifiedBy>
  <dcterms:created xsi:type="dcterms:W3CDTF">2021-09-14T07:46:38Z</dcterms:created>
  <dcterms:modified xsi:type="dcterms:W3CDTF">2021-10-30T05:16:36Z</dcterms:modified>
</cp:coreProperties>
</file>