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TAS_Course\Lab work\Note and report\master research thesis\material for manuscript\"/>
    </mc:Choice>
  </mc:AlternateContent>
  <xr:revisionPtr revIDLastSave="0" documentId="13_ncr:1_{5FA9235E-DDAA-42DB-83F7-394430B14B37}" xr6:coauthVersionLast="47" xr6:coauthVersionMax="47" xr10:uidLastSave="{00000000-0000-0000-0000-000000000000}"/>
  <bookViews>
    <workbookView xWindow="-120" yWindow="-120" windowWidth="20730" windowHeight="11160" xr2:uid="{44048380-DA81-411F-9633-E7E8FEC12EBA}"/>
  </bookViews>
  <sheets>
    <sheet name="Sheet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  <c r="N3" i="1"/>
  <c r="D4" i="1"/>
  <c r="M4" i="1"/>
  <c r="N4" i="1"/>
  <c r="D5" i="1"/>
  <c r="M5" i="1"/>
  <c r="N5" i="1"/>
  <c r="D6" i="1"/>
  <c r="M6" i="1"/>
  <c r="N6" i="1"/>
  <c r="D7" i="1"/>
  <c r="D8" i="1" s="1"/>
  <c r="D9" i="1" s="1"/>
  <c r="D10" i="1" s="1"/>
  <c r="D11" i="1" s="1"/>
  <c r="D12" i="1" s="1"/>
  <c r="D13" i="1" s="1"/>
  <c r="D14" i="1" s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B17" i="1"/>
  <c r="M17" i="1"/>
  <c r="N17" i="1"/>
  <c r="B18" i="1"/>
  <c r="C18" i="1"/>
  <c r="M18" i="1"/>
  <c r="N18" i="1"/>
  <c r="B19" i="1"/>
  <c r="C19" i="1"/>
  <c r="M19" i="1"/>
  <c r="N19" i="1"/>
  <c r="B20" i="1"/>
  <c r="C20" i="1"/>
  <c r="M20" i="1"/>
  <c r="N20" i="1"/>
  <c r="B21" i="1"/>
  <c r="C21" i="1"/>
  <c r="M21" i="1"/>
  <c r="N21" i="1"/>
  <c r="B22" i="1"/>
  <c r="C22" i="1"/>
  <c r="M22" i="1"/>
  <c r="N22" i="1"/>
  <c r="B23" i="1"/>
  <c r="C23" i="1"/>
  <c r="M23" i="1"/>
  <c r="N23" i="1"/>
  <c r="B24" i="1"/>
  <c r="C24" i="1"/>
  <c r="M24" i="1"/>
  <c r="N24" i="1"/>
  <c r="B25" i="1"/>
  <c r="C25" i="1"/>
  <c r="C26" i="1" s="1"/>
  <c r="C27" i="1" s="1"/>
  <c r="C28" i="1" s="1"/>
  <c r="M25" i="1"/>
  <c r="N25" i="1"/>
  <c r="B26" i="1"/>
  <c r="M26" i="1"/>
  <c r="N26" i="1"/>
  <c r="B27" i="1"/>
  <c r="M27" i="1"/>
  <c r="N27" i="1"/>
  <c r="B28" i="1"/>
  <c r="M28" i="1"/>
  <c r="N28" i="1"/>
  <c r="B31" i="1"/>
  <c r="M31" i="1"/>
  <c r="N31" i="1"/>
  <c r="B32" i="1"/>
  <c r="C32" i="1"/>
  <c r="M32" i="1"/>
  <c r="N32" i="1"/>
  <c r="B33" i="1"/>
  <c r="C33" i="1"/>
  <c r="M33" i="1"/>
  <c r="N33" i="1"/>
  <c r="B34" i="1"/>
  <c r="C34" i="1"/>
  <c r="C35" i="1" s="1"/>
  <c r="C36" i="1" s="1"/>
  <c r="C37" i="1" s="1"/>
  <c r="C38" i="1" s="1"/>
  <c r="C39" i="1" s="1"/>
  <c r="C40" i="1" s="1"/>
  <c r="C41" i="1" s="1"/>
  <c r="C42" i="1" s="1"/>
  <c r="M34" i="1"/>
  <c r="N34" i="1"/>
  <c r="B35" i="1"/>
  <c r="M35" i="1"/>
  <c r="N35" i="1"/>
  <c r="B36" i="1"/>
  <c r="M36" i="1"/>
  <c r="N36" i="1"/>
  <c r="B37" i="1"/>
  <c r="M37" i="1"/>
  <c r="N37" i="1"/>
  <c r="B38" i="1"/>
  <c r="M38" i="1"/>
  <c r="N38" i="1"/>
  <c r="B39" i="1"/>
  <c r="M39" i="1"/>
  <c r="N39" i="1"/>
  <c r="B40" i="1"/>
  <c r="M40" i="1"/>
  <c r="N40" i="1"/>
  <c r="B41" i="1"/>
  <c r="M41" i="1"/>
  <c r="N41" i="1"/>
  <c r="B42" i="1"/>
  <c r="M42" i="1"/>
  <c r="N42" i="1"/>
</calcChain>
</file>

<file path=xl/sharedStrings.xml><?xml version="1.0" encoding="utf-8"?>
<sst xmlns="http://schemas.openxmlformats.org/spreadsheetml/2006/main" count="96" uniqueCount="40">
  <si>
    <t>CS29SO</t>
    <phoneticPr fontId="2" type="noConversion"/>
  </si>
  <si>
    <t>CS659</t>
    <phoneticPr fontId="2" type="noConversion"/>
  </si>
  <si>
    <t>CS52</t>
    <phoneticPr fontId="2" type="noConversion"/>
  </si>
  <si>
    <t>CS1183</t>
    <phoneticPr fontId="2" type="noConversion"/>
  </si>
  <si>
    <t>CS1185</t>
    <phoneticPr fontId="2" type="noConversion"/>
  </si>
  <si>
    <t>CS5</t>
    <phoneticPr fontId="2" type="noConversion"/>
  </si>
  <si>
    <t>CS205</t>
    <phoneticPr fontId="2" type="noConversion"/>
  </si>
  <si>
    <t>CS135</t>
    <phoneticPr fontId="2" type="noConversion"/>
  </si>
  <si>
    <t>CS186</t>
    <phoneticPr fontId="2" type="noConversion"/>
  </si>
  <si>
    <t>CS897</t>
    <phoneticPr fontId="2" type="noConversion"/>
  </si>
  <si>
    <t>CS740</t>
    <phoneticPr fontId="2" type="noConversion"/>
  </si>
  <si>
    <t>CS29</t>
    <phoneticPr fontId="2" type="noConversion"/>
  </si>
  <si>
    <t>DE</t>
  </si>
  <si>
    <t>adjR2</t>
  </si>
  <si>
    <t>Significance 99%</t>
    <phoneticPr fontId="2" type="noConversion"/>
  </si>
  <si>
    <t>pvalue</t>
  </si>
  <si>
    <t>F</t>
  </si>
  <si>
    <t>Ref.df</t>
  </si>
  <si>
    <t>edf</t>
  </si>
  <si>
    <t>kindex</t>
  </si>
  <si>
    <t>k'</t>
  </si>
  <si>
    <t>symble</t>
    <phoneticPr fontId="2" type="noConversion"/>
  </si>
  <si>
    <t>i</t>
    <phoneticPr fontId="2" type="noConversion"/>
  </si>
  <si>
    <t>Sname</t>
    <phoneticPr fontId="2" type="noConversion"/>
  </si>
  <si>
    <t>Strain number</t>
    <phoneticPr fontId="2" type="noConversion"/>
  </si>
  <si>
    <t>Sigma GAM</t>
    <phoneticPr fontId="2" type="noConversion"/>
  </si>
  <si>
    <t>Fv/Fm GAM</t>
    <phoneticPr fontId="2" type="noConversion"/>
  </si>
  <si>
    <t>Phaeodactylum tricornutum</t>
  </si>
  <si>
    <t>Prymnesium parvum</t>
  </si>
  <si>
    <t>Oscillatoria sp.</t>
  </si>
  <si>
    <t>Cricosphaera sp.</t>
  </si>
  <si>
    <t>Emiliania huxleyi</t>
  </si>
  <si>
    <t>Nitzschia closterium</t>
  </si>
  <si>
    <t>Synechococcus sp.</t>
  </si>
  <si>
    <t>Asterionellopsis glacialis</t>
  </si>
  <si>
    <t>Isochrysis galbana</t>
  </si>
  <si>
    <t>Geitlerinema sp.</t>
  </si>
  <si>
    <t>Amphidinium carterae</t>
  </si>
  <si>
    <t>significant smoother99%</t>
    <phoneticPr fontId="2" type="noConversion"/>
  </si>
  <si>
    <t>Growth rate GAM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</si>
</sst>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8"/>
      <color rgb="FF000000"/>
      <name val="Segoe UI"/>
      <family val="2"/>
    </font>
    <font>
      <b/>
      <sz val="11"/>
      <color theme="1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 style="medium">
        <color rgb="FFD6DADC"/>
      </right>
      <top/>
      <bottom style="medium">
        <color rgb="FFD6DADC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9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1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TAS_Course/Lab%20work/Note%20and%20report/R%20studio/Growth%20rate%20plot/Growth%20rate%20sum0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CS29</v>
          </cell>
          <cell r="B2" t="str">
            <v>Phaeodactylum tricornutum</v>
          </cell>
        </row>
        <row r="3">
          <cell r="A3" t="str">
            <v>CS29</v>
          </cell>
          <cell r="B3" t="str">
            <v>Phaeodactylum tricornutum</v>
          </cell>
        </row>
        <row r="4">
          <cell r="A4" t="str">
            <v>CS29</v>
          </cell>
          <cell r="B4" t="str">
            <v>Phaeodactylum tricornutum</v>
          </cell>
        </row>
        <row r="5">
          <cell r="A5" t="str">
            <v>CS29</v>
          </cell>
          <cell r="B5" t="str">
            <v>Phaeodactylum tricornutum</v>
          </cell>
        </row>
        <row r="6">
          <cell r="A6" t="str">
            <v>CS29</v>
          </cell>
          <cell r="B6" t="str">
            <v>Phaeodactylum tricornutum</v>
          </cell>
        </row>
        <row r="7">
          <cell r="A7" t="str">
            <v>CS29</v>
          </cell>
          <cell r="B7" t="str">
            <v>Phaeodactylum tricornutum</v>
          </cell>
        </row>
        <row r="8">
          <cell r="A8" t="str">
            <v>CS29</v>
          </cell>
          <cell r="B8" t="str">
            <v>Phaeodactylum tricornutum</v>
          </cell>
        </row>
        <row r="9">
          <cell r="A9" t="str">
            <v>CS29</v>
          </cell>
          <cell r="B9" t="str">
            <v>Phaeodactylum tricornutum</v>
          </cell>
        </row>
        <row r="10">
          <cell r="A10" t="str">
            <v>CS29</v>
          </cell>
          <cell r="B10" t="str">
            <v>Phaeodactylum tricornutum</v>
          </cell>
        </row>
        <row r="11">
          <cell r="A11" t="str">
            <v>CS29</v>
          </cell>
          <cell r="B11" t="str">
            <v>Phaeodactylum tricornutum</v>
          </cell>
        </row>
        <row r="12">
          <cell r="A12" t="str">
            <v>CS29</v>
          </cell>
          <cell r="B12" t="str">
            <v>Phaeodactylum tricornutum</v>
          </cell>
        </row>
        <row r="13">
          <cell r="A13" t="str">
            <v>CS29</v>
          </cell>
          <cell r="B13" t="str">
            <v>Phaeodactylum tricornutum</v>
          </cell>
        </row>
        <row r="14">
          <cell r="A14" t="str">
            <v>CS29</v>
          </cell>
          <cell r="B14" t="str">
            <v>Phaeodactylum tricornutum</v>
          </cell>
        </row>
        <row r="15">
          <cell r="A15" t="str">
            <v>CS29</v>
          </cell>
          <cell r="B15" t="str">
            <v>Phaeodactylum tricornutum</v>
          </cell>
        </row>
        <row r="16">
          <cell r="A16" t="str">
            <v>CS29</v>
          </cell>
          <cell r="B16" t="str">
            <v>Phaeodactylum tricornutum</v>
          </cell>
        </row>
        <row r="17">
          <cell r="A17" t="str">
            <v>CS29</v>
          </cell>
          <cell r="B17" t="str">
            <v>Phaeodactylum tricornutum</v>
          </cell>
        </row>
        <row r="18">
          <cell r="A18" t="str">
            <v>CS29</v>
          </cell>
          <cell r="B18" t="str">
            <v>Phaeodactylum tricornutum</v>
          </cell>
        </row>
        <row r="19">
          <cell r="A19" t="str">
            <v>CS740</v>
          </cell>
          <cell r="B19" t="str">
            <v>Amphidinium carterae</v>
          </cell>
        </row>
        <row r="20">
          <cell r="A20" t="str">
            <v>CS740</v>
          </cell>
          <cell r="B20" t="str">
            <v>Amphidinium carterae</v>
          </cell>
        </row>
        <row r="21">
          <cell r="A21" t="str">
            <v>CS740</v>
          </cell>
          <cell r="B21" t="str">
            <v>Amphidinium carterae</v>
          </cell>
        </row>
        <row r="22">
          <cell r="A22" t="str">
            <v>CS740</v>
          </cell>
          <cell r="B22" t="str">
            <v>Amphidinium carterae</v>
          </cell>
        </row>
        <row r="23">
          <cell r="A23" t="str">
            <v>CS740</v>
          </cell>
          <cell r="B23" t="str">
            <v>Amphidinium carterae</v>
          </cell>
        </row>
        <row r="24">
          <cell r="A24" t="str">
            <v>CS740</v>
          </cell>
          <cell r="B24" t="str">
            <v>Amphidinium carterae</v>
          </cell>
        </row>
        <row r="25">
          <cell r="A25" t="str">
            <v>CS740</v>
          </cell>
          <cell r="B25" t="str">
            <v>Amphidinium carterae</v>
          </cell>
        </row>
        <row r="26">
          <cell r="A26" t="str">
            <v>CS740</v>
          </cell>
          <cell r="B26" t="str">
            <v>Amphidinium carterae</v>
          </cell>
        </row>
        <row r="27">
          <cell r="A27" t="str">
            <v>CS740</v>
          </cell>
          <cell r="B27" t="str">
            <v>Amphidinium carterae</v>
          </cell>
        </row>
        <row r="28">
          <cell r="A28" t="str">
            <v>CS740</v>
          </cell>
          <cell r="B28" t="str">
            <v>Amphidinium carterae</v>
          </cell>
        </row>
        <row r="29">
          <cell r="A29" t="str">
            <v>CS740</v>
          </cell>
          <cell r="B29" t="str">
            <v>Amphidinium carterae</v>
          </cell>
        </row>
        <row r="30">
          <cell r="A30" t="str">
            <v>CS740</v>
          </cell>
          <cell r="B30" t="str">
            <v>Amphidinium carterae</v>
          </cell>
        </row>
        <row r="31">
          <cell r="A31" t="str">
            <v>CS740</v>
          </cell>
          <cell r="B31" t="str">
            <v>Amphidinium carterae</v>
          </cell>
        </row>
        <row r="32">
          <cell r="A32" t="str">
            <v>CS740</v>
          </cell>
          <cell r="B32" t="str">
            <v>Amphidinium carterae</v>
          </cell>
        </row>
        <row r="33">
          <cell r="A33" t="str">
            <v>CS740</v>
          </cell>
          <cell r="B33" t="str">
            <v>Amphidinium carterae</v>
          </cell>
        </row>
        <row r="34">
          <cell r="A34" t="str">
            <v>CS740</v>
          </cell>
          <cell r="B34" t="str">
            <v>Amphidinium carterae</v>
          </cell>
        </row>
        <row r="35">
          <cell r="A35" t="str">
            <v>CS740</v>
          </cell>
          <cell r="B35" t="str">
            <v>Amphidinium carterae</v>
          </cell>
        </row>
        <row r="36">
          <cell r="A36" t="str">
            <v>CS897</v>
          </cell>
          <cell r="B36" t="str">
            <v>Geitlerinema sp.</v>
          </cell>
        </row>
        <row r="37">
          <cell r="A37" t="str">
            <v>CS897</v>
          </cell>
          <cell r="B37" t="str">
            <v>Geitlerinema sp.</v>
          </cell>
        </row>
        <row r="38">
          <cell r="A38" t="str">
            <v>CS897</v>
          </cell>
          <cell r="B38" t="str">
            <v>Geitlerinema sp.</v>
          </cell>
        </row>
        <row r="39">
          <cell r="A39" t="str">
            <v>CS897</v>
          </cell>
          <cell r="B39" t="str">
            <v>Geitlerinema sp.</v>
          </cell>
        </row>
        <row r="40">
          <cell r="A40" t="str">
            <v>CS897</v>
          </cell>
          <cell r="B40" t="str">
            <v>Geitlerinema sp.</v>
          </cell>
        </row>
        <row r="41">
          <cell r="A41" t="str">
            <v>CS897</v>
          </cell>
          <cell r="B41" t="str">
            <v>Geitlerinema sp.</v>
          </cell>
        </row>
        <row r="42">
          <cell r="A42" t="str">
            <v>CS897</v>
          </cell>
          <cell r="B42" t="str">
            <v>Geitlerinema sp.</v>
          </cell>
        </row>
        <row r="43">
          <cell r="A43" t="str">
            <v>CS897</v>
          </cell>
          <cell r="B43" t="str">
            <v>Geitlerinema sp.</v>
          </cell>
        </row>
        <row r="44">
          <cell r="A44" t="str">
            <v>CS897</v>
          </cell>
          <cell r="B44" t="str">
            <v>Geitlerinema sp.</v>
          </cell>
        </row>
        <row r="45">
          <cell r="A45" t="str">
            <v>CS897</v>
          </cell>
          <cell r="B45" t="str">
            <v>Geitlerinema sp.</v>
          </cell>
        </row>
        <row r="46">
          <cell r="A46" t="str">
            <v>CS897</v>
          </cell>
          <cell r="B46" t="str">
            <v>Geitlerinema sp.</v>
          </cell>
        </row>
        <row r="47">
          <cell r="A47" t="str">
            <v>CS897</v>
          </cell>
          <cell r="B47" t="str">
            <v>Geitlerinema sp.</v>
          </cell>
        </row>
        <row r="48">
          <cell r="A48" t="str">
            <v>CS897</v>
          </cell>
          <cell r="B48" t="str">
            <v>Geitlerinema sp.</v>
          </cell>
        </row>
        <row r="49">
          <cell r="A49" t="str">
            <v>CS897</v>
          </cell>
          <cell r="B49" t="str">
            <v>Geitlerinema sp.</v>
          </cell>
        </row>
        <row r="50">
          <cell r="A50" t="str">
            <v>CS897</v>
          </cell>
          <cell r="B50" t="str">
            <v>Geitlerinema sp.</v>
          </cell>
        </row>
        <row r="51">
          <cell r="A51" t="str">
            <v>CS897</v>
          </cell>
          <cell r="B51" t="str">
            <v>Geitlerinema sp.</v>
          </cell>
        </row>
        <row r="52">
          <cell r="A52" t="str">
            <v>CS897</v>
          </cell>
          <cell r="B52" t="str">
            <v>Geitlerinema sp.</v>
          </cell>
        </row>
        <row r="53">
          <cell r="A53" t="str">
            <v>CS186</v>
          </cell>
          <cell r="B53" t="str">
            <v>Isochrysis galbana</v>
          </cell>
        </row>
        <row r="54">
          <cell r="A54" t="str">
            <v>CS186</v>
          </cell>
          <cell r="B54" t="str">
            <v>Isochrysis galbana</v>
          </cell>
        </row>
        <row r="55">
          <cell r="A55" t="str">
            <v>CS186</v>
          </cell>
          <cell r="B55" t="str">
            <v>Isochrysis galbana</v>
          </cell>
        </row>
        <row r="56">
          <cell r="A56" t="str">
            <v>CS186</v>
          </cell>
          <cell r="B56" t="str">
            <v>Isochrysis galbana</v>
          </cell>
        </row>
        <row r="57">
          <cell r="A57" t="str">
            <v>CS186</v>
          </cell>
          <cell r="B57" t="str">
            <v>Isochrysis galbana</v>
          </cell>
        </row>
        <row r="58">
          <cell r="A58" t="str">
            <v>CS186</v>
          </cell>
          <cell r="B58" t="str">
            <v>Isochrysis galbana</v>
          </cell>
        </row>
        <row r="59">
          <cell r="A59" t="str">
            <v>CS186</v>
          </cell>
          <cell r="B59" t="str">
            <v>Isochrysis galbana</v>
          </cell>
        </row>
        <row r="60">
          <cell r="A60" t="str">
            <v>CS186</v>
          </cell>
          <cell r="B60" t="str">
            <v>Isochrysis galbana</v>
          </cell>
        </row>
        <row r="61">
          <cell r="A61" t="str">
            <v>CS186</v>
          </cell>
          <cell r="B61" t="str">
            <v>Isochrysis galbana</v>
          </cell>
        </row>
        <row r="62">
          <cell r="A62" t="str">
            <v>CS186</v>
          </cell>
          <cell r="B62" t="str">
            <v>Isochrysis galbana</v>
          </cell>
        </row>
        <row r="63">
          <cell r="A63" t="str">
            <v>CS186</v>
          </cell>
          <cell r="B63" t="str">
            <v>Isochrysis galbana</v>
          </cell>
        </row>
        <row r="64">
          <cell r="A64" t="str">
            <v>CS186</v>
          </cell>
          <cell r="B64" t="str">
            <v>Isochrysis galbana</v>
          </cell>
        </row>
        <row r="65">
          <cell r="A65" t="str">
            <v>CS186</v>
          </cell>
          <cell r="B65" t="str">
            <v>Isochrysis galbana</v>
          </cell>
        </row>
        <row r="66">
          <cell r="A66" t="str">
            <v>CS186</v>
          </cell>
          <cell r="B66" t="str">
            <v>Isochrysis galbana</v>
          </cell>
        </row>
        <row r="67">
          <cell r="A67" t="str">
            <v>CS186</v>
          </cell>
          <cell r="B67" t="str">
            <v>Isochrysis galbana</v>
          </cell>
        </row>
        <row r="68">
          <cell r="A68" t="str">
            <v>CS186</v>
          </cell>
          <cell r="B68" t="str">
            <v>Isochrysis galbana</v>
          </cell>
        </row>
        <row r="69">
          <cell r="A69" t="str">
            <v>CS186</v>
          </cell>
          <cell r="B69" t="str">
            <v>Isochrysis galbana</v>
          </cell>
        </row>
        <row r="70">
          <cell r="A70" t="str">
            <v>CS135</v>
          </cell>
          <cell r="B70" t="str">
            <v>Asterionellopsis glacialis</v>
          </cell>
        </row>
        <row r="71">
          <cell r="A71" t="str">
            <v>CS135</v>
          </cell>
          <cell r="B71" t="str">
            <v>Asterionellopsis glacialis</v>
          </cell>
        </row>
        <row r="72">
          <cell r="A72" t="str">
            <v>CS135</v>
          </cell>
          <cell r="B72" t="str">
            <v>Asterionellopsis glacialis</v>
          </cell>
        </row>
        <row r="73">
          <cell r="A73" t="str">
            <v>CS135</v>
          </cell>
          <cell r="B73" t="str">
            <v>Asterionellopsis glacialis</v>
          </cell>
        </row>
        <row r="74">
          <cell r="A74" t="str">
            <v>CS135</v>
          </cell>
          <cell r="B74" t="str">
            <v>Asterionellopsis glacialis</v>
          </cell>
        </row>
        <row r="75">
          <cell r="A75" t="str">
            <v>CS135</v>
          </cell>
          <cell r="B75" t="str">
            <v>Asterionellopsis glacialis</v>
          </cell>
        </row>
        <row r="76">
          <cell r="A76" t="str">
            <v>CS135</v>
          </cell>
          <cell r="B76" t="str">
            <v>Asterionellopsis glacialis</v>
          </cell>
        </row>
        <row r="77">
          <cell r="A77" t="str">
            <v>CS135</v>
          </cell>
          <cell r="B77" t="str">
            <v>Asterionellopsis glacialis</v>
          </cell>
        </row>
        <row r="78">
          <cell r="A78" t="str">
            <v>CS135</v>
          </cell>
          <cell r="B78" t="str">
            <v>Asterionellopsis glacialis</v>
          </cell>
        </row>
        <row r="79">
          <cell r="A79" t="str">
            <v>CS135</v>
          </cell>
          <cell r="B79" t="str">
            <v>Asterionellopsis glacialis</v>
          </cell>
        </row>
        <row r="80">
          <cell r="A80" t="str">
            <v>CS135</v>
          </cell>
          <cell r="B80" t="str">
            <v>Asterionellopsis glacialis</v>
          </cell>
        </row>
        <row r="81">
          <cell r="A81" t="str">
            <v>CS135</v>
          </cell>
          <cell r="B81" t="str">
            <v>Asterionellopsis glacialis</v>
          </cell>
        </row>
        <row r="82">
          <cell r="A82" t="str">
            <v>CS135</v>
          </cell>
          <cell r="B82" t="str">
            <v>Asterionellopsis glacialis</v>
          </cell>
        </row>
        <row r="83">
          <cell r="A83" t="str">
            <v>CS135</v>
          </cell>
          <cell r="B83" t="str">
            <v>Asterionellopsis glacialis</v>
          </cell>
        </row>
        <row r="84">
          <cell r="A84" t="str">
            <v>CS135</v>
          </cell>
          <cell r="B84" t="str">
            <v>Asterionellopsis glacialis</v>
          </cell>
        </row>
        <row r="85">
          <cell r="A85" t="str">
            <v>CS135</v>
          </cell>
          <cell r="B85" t="str">
            <v>Asterionellopsis glacialis</v>
          </cell>
        </row>
        <row r="86">
          <cell r="A86" t="str">
            <v>CS135</v>
          </cell>
          <cell r="B86" t="str">
            <v>Asterionellopsis glacialis</v>
          </cell>
        </row>
        <row r="87">
          <cell r="A87" t="str">
            <v>CS205</v>
          </cell>
          <cell r="B87" t="str">
            <v>Synechococcus sp.</v>
          </cell>
        </row>
        <row r="88">
          <cell r="A88" t="str">
            <v>CS205</v>
          </cell>
          <cell r="B88" t="str">
            <v>Synechococcus sp.</v>
          </cell>
        </row>
        <row r="89">
          <cell r="A89" t="str">
            <v>CS205</v>
          </cell>
          <cell r="B89" t="str">
            <v>Synechococcus sp.</v>
          </cell>
        </row>
        <row r="90">
          <cell r="A90" t="str">
            <v>CS205</v>
          </cell>
          <cell r="B90" t="str">
            <v>Synechococcus sp.</v>
          </cell>
        </row>
        <row r="91">
          <cell r="A91" t="str">
            <v>CS205</v>
          </cell>
          <cell r="B91" t="str">
            <v>Synechococcus sp.</v>
          </cell>
        </row>
        <row r="92">
          <cell r="A92" t="str">
            <v>CS205</v>
          </cell>
          <cell r="B92" t="str">
            <v>Synechococcus sp.</v>
          </cell>
        </row>
        <row r="93">
          <cell r="A93" t="str">
            <v>CS205</v>
          </cell>
          <cell r="B93" t="str">
            <v>Synechococcus sp.</v>
          </cell>
        </row>
        <row r="94">
          <cell r="A94" t="str">
            <v>CS205</v>
          </cell>
          <cell r="B94" t="str">
            <v>Synechococcus sp.</v>
          </cell>
        </row>
        <row r="95">
          <cell r="A95" t="str">
            <v>CS205</v>
          </cell>
          <cell r="B95" t="str">
            <v>Synechococcus sp.</v>
          </cell>
        </row>
        <row r="96">
          <cell r="A96" t="str">
            <v>CS205</v>
          </cell>
          <cell r="B96" t="str">
            <v>Synechococcus sp.</v>
          </cell>
        </row>
        <row r="97">
          <cell r="A97" t="str">
            <v>CS205</v>
          </cell>
          <cell r="B97" t="str">
            <v>Synechococcus sp.</v>
          </cell>
        </row>
        <row r="98">
          <cell r="A98" t="str">
            <v>CS205</v>
          </cell>
          <cell r="B98" t="str">
            <v>Synechococcus sp.</v>
          </cell>
        </row>
        <row r="99">
          <cell r="A99" t="str">
            <v>CS205</v>
          </cell>
          <cell r="B99" t="str">
            <v>Synechococcus sp.</v>
          </cell>
        </row>
        <row r="100">
          <cell r="A100" t="str">
            <v>CS205</v>
          </cell>
          <cell r="B100" t="str">
            <v>Synechococcus sp.</v>
          </cell>
        </row>
        <row r="101">
          <cell r="A101" t="str">
            <v>CS205</v>
          </cell>
          <cell r="B101" t="str">
            <v>Synechococcus sp.</v>
          </cell>
        </row>
        <row r="102">
          <cell r="A102" t="str">
            <v>CS205</v>
          </cell>
          <cell r="B102" t="str">
            <v>Synechococcus sp.</v>
          </cell>
        </row>
        <row r="103">
          <cell r="A103" t="str">
            <v>CS205</v>
          </cell>
          <cell r="B103" t="str">
            <v>Synechococcus sp.</v>
          </cell>
        </row>
        <row r="104">
          <cell r="A104" t="str">
            <v>CS5</v>
          </cell>
          <cell r="B104" t="str">
            <v>Nitzschia closterium</v>
          </cell>
        </row>
        <row r="105">
          <cell r="A105" t="str">
            <v>CS5</v>
          </cell>
          <cell r="B105" t="str">
            <v>Nitzschia closterium</v>
          </cell>
        </row>
        <row r="106">
          <cell r="A106" t="str">
            <v>CS5</v>
          </cell>
          <cell r="B106" t="str">
            <v>Nitzschia closterium</v>
          </cell>
        </row>
        <row r="107">
          <cell r="A107" t="str">
            <v>CS5</v>
          </cell>
          <cell r="B107" t="str">
            <v>Nitzschia closterium</v>
          </cell>
        </row>
        <row r="108">
          <cell r="A108" t="str">
            <v>CS5</v>
          </cell>
          <cell r="B108" t="str">
            <v>Nitzschia closterium</v>
          </cell>
        </row>
        <row r="109">
          <cell r="A109" t="str">
            <v>CS5</v>
          </cell>
          <cell r="B109" t="str">
            <v>Nitzschia closterium</v>
          </cell>
        </row>
        <row r="110">
          <cell r="A110" t="str">
            <v>CS5</v>
          </cell>
          <cell r="B110" t="str">
            <v>Nitzschia closterium</v>
          </cell>
        </row>
        <row r="111">
          <cell r="A111" t="str">
            <v>CS5</v>
          </cell>
          <cell r="B111" t="str">
            <v>Nitzschia closterium</v>
          </cell>
        </row>
        <row r="112">
          <cell r="A112" t="str">
            <v>CS5</v>
          </cell>
          <cell r="B112" t="str">
            <v>Nitzschia closterium</v>
          </cell>
        </row>
        <row r="113">
          <cell r="A113" t="str">
            <v>CS5</v>
          </cell>
          <cell r="B113" t="str">
            <v>Nitzschia closterium</v>
          </cell>
        </row>
        <row r="114">
          <cell r="A114" t="str">
            <v>CS5</v>
          </cell>
          <cell r="B114" t="str">
            <v>Nitzschia closterium</v>
          </cell>
        </row>
        <row r="115">
          <cell r="A115" t="str">
            <v>CS5</v>
          </cell>
          <cell r="B115" t="str">
            <v>Nitzschia closterium</v>
          </cell>
        </row>
        <row r="116">
          <cell r="A116" t="str">
            <v>CS5</v>
          </cell>
          <cell r="B116" t="str">
            <v>Nitzschia closterium</v>
          </cell>
        </row>
        <row r="117">
          <cell r="A117" t="str">
            <v>CS5</v>
          </cell>
          <cell r="B117" t="str">
            <v>Nitzschia closterium</v>
          </cell>
        </row>
        <row r="118">
          <cell r="A118" t="str">
            <v>CS5</v>
          </cell>
          <cell r="B118" t="str">
            <v>Nitzschia closterium</v>
          </cell>
        </row>
        <row r="119">
          <cell r="A119" t="str">
            <v>CS5</v>
          </cell>
          <cell r="B119" t="str">
            <v>Nitzschia closterium</v>
          </cell>
        </row>
        <row r="120">
          <cell r="A120" t="str">
            <v>CS5</v>
          </cell>
          <cell r="B120" t="str">
            <v>Nitzschia closterium</v>
          </cell>
        </row>
        <row r="121">
          <cell r="A121" t="str">
            <v>CS1185</v>
          </cell>
          <cell r="B121" t="str">
            <v>Emiliania huxleyi</v>
          </cell>
        </row>
        <row r="122">
          <cell r="A122" t="str">
            <v>CS1185</v>
          </cell>
          <cell r="B122" t="str">
            <v>Emiliania huxleyi</v>
          </cell>
        </row>
        <row r="123">
          <cell r="A123" t="str">
            <v>CS1185</v>
          </cell>
          <cell r="B123" t="str">
            <v>Emiliania huxleyi</v>
          </cell>
        </row>
        <row r="124">
          <cell r="A124" t="str">
            <v>CS1185</v>
          </cell>
          <cell r="B124" t="str">
            <v>Emiliania huxleyi</v>
          </cell>
        </row>
        <row r="125">
          <cell r="A125" t="str">
            <v>CS1185</v>
          </cell>
          <cell r="B125" t="str">
            <v>Emiliania huxleyi</v>
          </cell>
        </row>
        <row r="126">
          <cell r="A126" t="str">
            <v>CS1185</v>
          </cell>
          <cell r="B126" t="str">
            <v>Emiliania huxleyi</v>
          </cell>
        </row>
        <row r="127">
          <cell r="A127" t="str">
            <v>CS1185</v>
          </cell>
          <cell r="B127" t="str">
            <v>Emiliania huxleyi</v>
          </cell>
        </row>
        <row r="128">
          <cell r="A128" t="str">
            <v>CS1185</v>
          </cell>
          <cell r="B128" t="str">
            <v>Emiliania huxleyi</v>
          </cell>
        </row>
        <row r="129">
          <cell r="A129" t="str">
            <v>CS1185</v>
          </cell>
          <cell r="B129" t="str">
            <v>Emiliania huxleyi</v>
          </cell>
        </row>
        <row r="130">
          <cell r="A130" t="str">
            <v>CS1185</v>
          </cell>
          <cell r="B130" t="str">
            <v>Emiliania huxleyi</v>
          </cell>
        </row>
        <row r="131">
          <cell r="A131" t="str">
            <v>CS1185</v>
          </cell>
          <cell r="B131" t="str">
            <v>Emiliania huxleyi</v>
          </cell>
        </row>
        <row r="132">
          <cell r="A132" t="str">
            <v>CS1185</v>
          </cell>
          <cell r="B132" t="str">
            <v>Emiliania huxleyi</v>
          </cell>
        </row>
        <row r="133">
          <cell r="A133" t="str">
            <v>CS1185</v>
          </cell>
          <cell r="B133" t="str">
            <v>Emiliania huxleyi</v>
          </cell>
        </row>
        <row r="134">
          <cell r="A134" t="str">
            <v>CS1185</v>
          </cell>
          <cell r="B134" t="str">
            <v>Emiliania huxleyi</v>
          </cell>
        </row>
        <row r="135">
          <cell r="A135" t="str">
            <v>CS1185</v>
          </cell>
          <cell r="B135" t="str">
            <v>Emiliania huxleyi</v>
          </cell>
        </row>
        <row r="136">
          <cell r="A136" t="str">
            <v>CS1185</v>
          </cell>
          <cell r="B136" t="str">
            <v>Emiliania huxleyi</v>
          </cell>
        </row>
        <row r="137">
          <cell r="A137" t="str">
            <v>CS1185</v>
          </cell>
          <cell r="B137" t="str">
            <v>Emiliania huxleyi</v>
          </cell>
        </row>
        <row r="138">
          <cell r="A138" t="str">
            <v>CS1183</v>
          </cell>
          <cell r="B138" t="str">
            <v>Cricosphaera sp.</v>
          </cell>
        </row>
        <row r="139">
          <cell r="A139" t="str">
            <v>CS1183</v>
          </cell>
          <cell r="B139" t="str">
            <v>Cricosphaera sp.</v>
          </cell>
        </row>
        <row r="140">
          <cell r="A140" t="str">
            <v>CS1183</v>
          </cell>
          <cell r="B140" t="str">
            <v>Cricosphaera sp.</v>
          </cell>
        </row>
        <row r="141">
          <cell r="A141" t="str">
            <v>CS1183</v>
          </cell>
          <cell r="B141" t="str">
            <v>Cricosphaera sp.</v>
          </cell>
        </row>
        <row r="142">
          <cell r="A142" t="str">
            <v>CS1183</v>
          </cell>
          <cell r="B142" t="str">
            <v>Cricosphaera sp.</v>
          </cell>
        </row>
        <row r="143">
          <cell r="A143" t="str">
            <v>CS1183</v>
          </cell>
          <cell r="B143" t="str">
            <v>Cricosphaera sp.</v>
          </cell>
        </row>
        <row r="144">
          <cell r="A144" t="str">
            <v>CS1183</v>
          </cell>
          <cell r="B144" t="str">
            <v>Cricosphaera sp.</v>
          </cell>
        </row>
        <row r="145">
          <cell r="A145" t="str">
            <v>CS1183</v>
          </cell>
          <cell r="B145" t="str">
            <v>Cricosphaera sp.</v>
          </cell>
        </row>
        <row r="146">
          <cell r="A146" t="str">
            <v>CS1183</v>
          </cell>
          <cell r="B146" t="str">
            <v>Cricosphaera sp.</v>
          </cell>
        </row>
        <row r="147">
          <cell r="A147" t="str">
            <v>CS1183</v>
          </cell>
          <cell r="B147" t="str">
            <v>Cricosphaera sp.</v>
          </cell>
        </row>
        <row r="148">
          <cell r="A148" t="str">
            <v>CS1183</v>
          </cell>
          <cell r="B148" t="str">
            <v>Cricosphaera sp.</v>
          </cell>
        </row>
        <row r="149">
          <cell r="A149" t="str">
            <v>CS1183</v>
          </cell>
          <cell r="B149" t="str">
            <v>Cricosphaera sp.</v>
          </cell>
        </row>
        <row r="150">
          <cell r="A150" t="str">
            <v>CS1183</v>
          </cell>
          <cell r="B150" t="str">
            <v>Cricosphaera sp.</v>
          </cell>
        </row>
        <row r="151">
          <cell r="A151" t="str">
            <v>CS1183</v>
          </cell>
          <cell r="B151" t="str">
            <v>Cricosphaera sp.</v>
          </cell>
        </row>
        <row r="152">
          <cell r="A152" t="str">
            <v>CS1183</v>
          </cell>
          <cell r="B152" t="str">
            <v>Cricosphaera sp.</v>
          </cell>
        </row>
        <row r="153">
          <cell r="A153" t="str">
            <v>CS1183</v>
          </cell>
          <cell r="B153" t="str">
            <v>Cricosphaera sp.</v>
          </cell>
        </row>
        <row r="154">
          <cell r="A154" t="str">
            <v>CS1183</v>
          </cell>
          <cell r="B154" t="str">
            <v>Cricosphaera sp.</v>
          </cell>
        </row>
        <row r="155">
          <cell r="A155" t="str">
            <v>CS52</v>
          </cell>
          <cell r="B155" t="str">
            <v>Oscillatoria sp.</v>
          </cell>
        </row>
        <row r="156">
          <cell r="A156" t="str">
            <v>CS52</v>
          </cell>
          <cell r="B156" t="str">
            <v>Oscillatoria sp.</v>
          </cell>
        </row>
        <row r="157">
          <cell r="A157" t="str">
            <v>CS52</v>
          </cell>
          <cell r="B157" t="str">
            <v>Oscillatoria sp.</v>
          </cell>
        </row>
        <row r="158">
          <cell r="A158" t="str">
            <v>CS52</v>
          </cell>
          <cell r="B158" t="str">
            <v>Oscillatoria sp.</v>
          </cell>
        </row>
        <row r="159">
          <cell r="A159" t="str">
            <v>CS52</v>
          </cell>
          <cell r="B159" t="str">
            <v>Oscillatoria sp.</v>
          </cell>
        </row>
        <row r="160">
          <cell r="A160" t="str">
            <v>CS52</v>
          </cell>
          <cell r="B160" t="str">
            <v>Oscillatoria sp.</v>
          </cell>
        </row>
        <row r="161">
          <cell r="A161" t="str">
            <v>CS52</v>
          </cell>
          <cell r="B161" t="str">
            <v>Oscillatoria sp.</v>
          </cell>
        </row>
        <row r="162">
          <cell r="A162" t="str">
            <v>CS52</v>
          </cell>
          <cell r="B162" t="str">
            <v>Oscillatoria sp.</v>
          </cell>
        </row>
        <row r="163">
          <cell r="A163" t="str">
            <v>CS52</v>
          </cell>
          <cell r="B163" t="str">
            <v>Oscillatoria sp.</v>
          </cell>
        </row>
        <row r="164">
          <cell r="A164" t="str">
            <v>CS52</v>
          </cell>
          <cell r="B164" t="str">
            <v>Oscillatoria sp.</v>
          </cell>
        </row>
        <row r="165">
          <cell r="A165" t="str">
            <v>CS52</v>
          </cell>
          <cell r="B165" t="str">
            <v>Oscillatoria sp.</v>
          </cell>
        </row>
        <row r="166">
          <cell r="A166" t="str">
            <v>CS52</v>
          </cell>
          <cell r="B166" t="str">
            <v>Oscillatoria sp.</v>
          </cell>
        </row>
        <row r="167">
          <cell r="A167" t="str">
            <v>CS52</v>
          </cell>
          <cell r="B167" t="str">
            <v>Oscillatoria sp.</v>
          </cell>
        </row>
        <row r="168">
          <cell r="A168" t="str">
            <v>CS52</v>
          </cell>
          <cell r="B168" t="str">
            <v>Oscillatoria sp.</v>
          </cell>
        </row>
        <row r="169">
          <cell r="A169" t="str">
            <v>CS52</v>
          </cell>
          <cell r="B169" t="str">
            <v>Oscillatoria sp.</v>
          </cell>
        </row>
        <row r="170">
          <cell r="A170" t="str">
            <v>CS52</v>
          </cell>
          <cell r="B170" t="str">
            <v>Oscillatoria sp.</v>
          </cell>
        </row>
        <row r="171">
          <cell r="A171" t="str">
            <v>CS52</v>
          </cell>
          <cell r="B171" t="str">
            <v>Oscillatoria sp.</v>
          </cell>
        </row>
        <row r="172">
          <cell r="A172" t="str">
            <v>CS659</v>
          </cell>
          <cell r="B172" t="str">
            <v>Prymnesium parvum</v>
          </cell>
        </row>
        <row r="173">
          <cell r="A173" t="str">
            <v>CS659</v>
          </cell>
          <cell r="B173" t="str">
            <v>Prymnesium parvum</v>
          </cell>
        </row>
        <row r="174">
          <cell r="A174" t="str">
            <v>CS659</v>
          </cell>
          <cell r="B174" t="str">
            <v>Prymnesium parvum</v>
          </cell>
        </row>
        <row r="175">
          <cell r="A175" t="str">
            <v>CS659</v>
          </cell>
          <cell r="B175" t="str">
            <v>Prymnesium parvum</v>
          </cell>
        </row>
        <row r="176">
          <cell r="A176" t="str">
            <v>CS659</v>
          </cell>
          <cell r="B176" t="str">
            <v>Prymnesium parvum</v>
          </cell>
        </row>
        <row r="177">
          <cell r="A177" t="str">
            <v>CS659</v>
          </cell>
          <cell r="B177" t="str">
            <v>Prymnesium parvum</v>
          </cell>
        </row>
        <row r="178">
          <cell r="A178" t="str">
            <v>CS659</v>
          </cell>
          <cell r="B178" t="str">
            <v>Prymnesium parvum</v>
          </cell>
        </row>
        <row r="179">
          <cell r="A179" t="str">
            <v>CS659</v>
          </cell>
          <cell r="B179" t="str">
            <v>Prymnesium parvum</v>
          </cell>
        </row>
        <row r="180">
          <cell r="A180" t="str">
            <v>CS659</v>
          </cell>
          <cell r="B180" t="str">
            <v>Prymnesium parvum</v>
          </cell>
        </row>
        <row r="181">
          <cell r="A181" t="str">
            <v>CS659</v>
          </cell>
          <cell r="B181" t="str">
            <v>Prymnesium parvum</v>
          </cell>
        </row>
        <row r="182">
          <cell r="A182" t="str">
            <v>CS659</v>
          </cell>
          <cell r="B182" t="str">
            <v>Prymnesium parvum</v>
          </cell>
        </row>
        <row r="183">
          <cell r="A183" t="str">
            <v>CS659</v>
          </cell>
          <cell r="B183" t="str">
            <v>Prymnesium parvum</v>
          </cell>
        </row>
        <row r="184">
          <cell r="A184" t="str">
            <v>CS659</v>
          </cell>
          <cell r="B184" t="str">
            <v>Prymnesium parvum</v>
          </cell>
        </row>
        <row r="185">
          <cell r="A185" t="str">
            <v>CS659</v>
          </cell>
          <cell r="B185" t="str">
            <v>Prymnesium parvum</v>
          </cell>
        </row>
        <row r="186">
          <cell r="A186" t="str">
            <v>CS659</v>
          </cell>
          <cell r="B186" t="str">
            <v>Prymnesium parvum</v>
          </cell>
        </row>
        <row r="187">
          <cell r="A187" t="str">
            <v>CS659</v>
          </cell>
          <cell r="B187" t="str">
            <v>Prymnesium parvum</v>
          </cell>
        </row>
        <row r="188">
          <cell r="A188" t="str">
            <v>CS659</v>
          </cell>
          <cell r="B188" t="str">
            <v>Prymnesium parvum</v>
          </cell>
        </row>
        <row r="189">
          <cell r="A189" t="str">
            <v>CS29SO</v>
          </cell>
          <cell r="B189" t="str">
            <v>Phaeodactylum tricornutum</v>
          </cell>
        </row>
        <row r="190">
          <cell r="A190" t="str">
            <v>CS29SO</v>
          </cell>
          <cell r="B190" t="str">
            <v>Phaeodactylum tricornutum</v>
          </cell>
        </row>
        <row r="191">
          <cell r="A191" t="str">
            <v>CS29SO</v>
          </cell>
          <cell r="B191" t="str">
            <v>Phaeodactylum tricornutum</v>
          </cell>
        </row>
        <row r="192">
          <cell r="A192" t="str">
            <v>CS29SO</v>
          </cell>
          <cell r="B192" t="str">
            <v>Phaeodactylum tricornutum</v>
          </cell>
        </row>
        <row r="193">
          <cell r="A193" t="str">
            <v>CS29SO</v>
          </cell>
          <cell r="B193" t="str">
            <v>Phaeodactylum tricornutum</v>
          </cell>
        </row>
        <row r="194">
          <cell r="A194" t="str">
            <v>CS29SO</v>
          </cell>
          <cell r="B194" t="str">
            <v>Phaeodactylum tricornutum</v>
          </cell>
        </row>
        <row r="195">
          <cell r="A195" t="str">
            <v>CS29SO</v>
          </cell>
          <cell r="B195" t="str">
            <v>Phaeodactylum tricornutum</v>
          </cell>
        </row>
        <row r="196">
          <cell r="A196" t="str">
            <v>CS29SO</v>
          </cell>
          <cell r="B196" t="str">
            <v>Phaeodactylum tricornutum</v>
          </cell>
        </row>
        <row r="197">
          <cell r="A197" t="str">
            <v>CS29SO</v>
          </cell>
          <cell r="B197" t="str">
            <v>Phaeodactylum tricornutum</v>
          </cell>
        </row>
        <row r="198">
          <cell r="A198" t="str">
            <v>CS29SO</v>
          </cell>
          <cell r="B198" t="str">
            <v>Phaeodactylum tricornutum</v>
          </cell>
        </row>
        <row r="199">
          <cell r="A199" t="str">
            <v>CS29SO</v>
          </cell>
          <cell r="B199" t="str">
            <v>Phaeodactylum tricornutum</v>
          </cell>
        </row>
        <row r="200">
          <cell r="A200" t="str">
            <v>CS29SO</v>
          </cell>
          <cell r="B200" t="str">
            <v>Phaeodactylum tricornutum</v>
          </cell>
        </row>
        <row r="201">
          <cell r="A201" t="str">
            <v>CS29SO</v>
          </cell>
          <cell r="B201" t="str">
            <v>Phaeodactylum tricornutum</v>
          </cell>
        </row>
        <row r="202">
          <cell r="A202" t="str">
            <v>CS29SO</v>
          </cell>
          <cell r="B202" t="str">
            <v>Phaeodactylum tricornutum</v>
          </cell>
        </row>
        <row r="203">
          <cell r="A203" t="str">
            <v>CS29SO</v>
          </cell>
          <cell r="B203" t="str">
            <v>Phaeodactylum tricornutum</v>
          </cell>
        </row>
        <row r="204">
          <cell r="A204" t="str">
            <v>CS29SO</v>
          </cell>
          <cell r="B204" t="str">
            <v>Phaeodactylum tricornutum</v>
          </cell>
        </row>
        <row r="205">
          <cell r="A205" t="str">
            <v>CS29SO</v>
          </cell>
          <cell r="B205" t="str">
            <v>Phaeodactylum tricornutum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04F9F-A27B-419F-8111-DE0F920A2FDA}">
  <dimension ref="A1:P42"/>
  <sheetViews>
    <sheetView tabSelected="1" workbookViewId="0">
      <selection activeCell="K11" sqref="K11"/>
    </sheetView>
  </sheetViews>
  <sheetFormatPr defaultRowHeight="14.25" x14ac:dyDescent="0.2"/>
  <sheetData>
    <row r="1" spans="1:16" s="7" customFormat="1" x14ac:dyDescent="0.2">
      <c r="A1" s="7" t="s">
        <v>39</v>
      </c>
    </row>
    <row r="2" spans="1:16" s="3" customFormat="1" x14ac:dyDescent="0.2">
      <c r="A2" s="3" t="s">
        <v>24</v>
      </c>
      <c r="B2" s="5" t="s">
        <v>23</v>
      </c>
      <c r="C2" s="3" t="s">
        <v>21</v>
      </c>
      <c r="D2" s="3" t="s">
        <v>22</v>
      </c>
      <c r="E2" s="3" t="s">
        <v>18</v>
      </c>
      <c r="F2" s="3" t="s">
        <v>17</v>
      </c>
      <c r="G2" s="3" t="s">
        <v>16</v>
      </c>
      <c r="H2" s="3" t="s">
        <v>15</v>
      </c>
      <c r="I2" s="3" t="s">
        <v>20</v>
      </c>
      <c r="J2" s="3" t="s">
        <v>18</v>
      </c>
      <c r="K2" s="3" t="s">
        <v>19</v>
      </c>
      <c r="L2" s="3" t="s">
        <v>15</v>
      </c>
      <c r="M2" s="3" t="s">
        <v>38</v>
      </c>
      <c r="N2" s="4">
        <v>0.95</v>
      </c>
      <c r="O2" s="3" t="s">
        <v>13</v>
      </c>
      <c r="P2" s="3" t="s">
        <v>12</v>
      </c>
    </row>
    <row r="3" spans="1:16" x14ac:dyDescent="0.2">
      <c r="A3" t="s">
        <v>11</v>
      </c>
      <c r="B3" t="s">
        <v>27</v>
      </c>
      <c r="C3">
        <v>1</v>
      </c>
      <c r="D3">
        <v>1</v>
      </c>
      <c r="E3">
        <v>1.0000398524127601</v>
      </c>
      <c r="F3">
        <v>1.0000797035936899</v>
      </c>
      <c r="G3">
        <v>7.8578839864647803</v>
      </c>
      <c r="H3">
        <v>1.33742087983561E-2</v>
      </c>
      <c r="I3" s="8">
        <v>3</v>
      </c>
      <c r="J3">
        <v>1.0000398524127601</v>
      </c>
      <c r="K3">
        <v>1.5567614254748401</v>
      </c>
      <c r="L3">
        <v>0.995</v>
      </c>
      <c r="M3" t="str">
        <f>IF(H3&lt;0.01, "Yes", "No")</f>
        <v>No</v>
      </c>
      <c r="N3" t="str">
        <f>IF(H3&lt;0.05, "Yes", "No")</f>
        <v>Yes</v>
      </c>
      <c r="O3">
        <v>0.30003883457119002</v>
      </c>
      <c r="P3">
        <v>0.34378815085682002</v>
      </c>
    </row>
    <row r="4" spans="1:16" x14ac:dyDescent="0.2">
      <c r="A4" t="s">
        <v>10</v>
      </c>
      <c r="B4" t="s">
        <v>37</v>
      </c>
      <c r="C4">
        <v>2</v>
      </c>
      <c r="D4">
        <f>D3+17</f>
        <v>18</v>
      </c>
      <c r="E4">
        <v>2.3946566694079201</v>
      </c>
      <c r="F4">
        <v>2.7512310190205702</v>
      </c>
      <c r="G4">
        <v>5.1525368442674697</v>
      </c>
      <c r="H4">
        <v>1.93686587716594E-2</v>
      </c>
      <c r="I4" s="8">
        <v>3</v>
      </c>
      <c r="J4">
        <v>2.3946566694079201</v>
      </c>
      <c r="K4">
        <v>1.1352371053311101</v>
      </c>
      <c r="L4">
        <v>0.65500000000000003</v>
      </c>
      <c r="M4" t="str">
        <f>IF(H4&lt;0.01, "Yes", "No")</f>
        <v>No</v>
      </c>
      <c r="N4" t="str">
        <f>IF(H4&lt;0.05, "Yes", "No")</f>
        <v>Yes</v>
      </c>
      <c r="O4">
        <v>0.43330456415700003</v>
      </c>
      <c r="P4">
        <v>0.51811962696727898</v>
      </c>
    </row>
    <row r="5" spans="1:16" x14ac:dyDescent="0.2">
      <c r="A5" t="s">
        <v>9</v>
      </c>
      <c r="B5" t="s">
        <v>36</v>
      </c>
      <c r="C5">
        <v>3</v>
      </c>
      <c r="D5">
        <f>D4+17</f>
        <v>35</v>
      </c>
      <c r="E5">
        <v>1.4376208508442101</v>
      </c>
      <c r="F5">
        <v>1.7392438157107399</v>
      </c>
      <c r="G5">
        <v>0.949163931172056</v>
      </c>
      <c r="H5">
        <v>0.31252863678609799</v>
      </c>
      <c r="I5" s="8">
        <v>3</v>
      </c>
      <c r="J5">
        <v>1.4376208508442101</v>
      </c>
      <c r="K5">
        <v>1.4613358250071899</v>
      </c>
      <c r="L5">
        <v>0.94750000000000001</v>
      </c>
      <c r="M5" t="str">
        <f>IF(H5&lt;0.01, "Yes", "No")</f>
        <v>No</v>
      </c>
      <c r="N5" t="str">
        <f>IF(H5&lt;0.05, "Yes", "No")</f>
        <v>No</v>
      </c>
      <c r="O5">
        <v>8.5756753705535801E-2</v>
      </c>
      <c r="P5">
        <v>0.167902700806562</v>
      </c>
    </row>
    <row r="6" spans="1:16" x14ac:dyDescent="0.2">
      <c r="A6" t="s">
        <v>8</v>
      </c>
      <c r="B6" t="s">
        <v>35</v>
      </c>
      <c r="C6">
        <v>4</v>
      </c>
      <c r="D6">
        <f>D5+17</f>
        <v>52</v>
      </c>
      <c r="E6">
        <v>1.0000473675430801</v>
      </c>
      <c r="F6">
        <v>1.00009473334593</v>
      </c>
      <c r="G6">
        <v>0.94398749656103598</v>
      </c>
      <c r="H6">
        <v>0.34665885220245601</v>
      </c>
      <c r="I6" s="8">
        <v>3</v>
      </c>
      <c r="J6">
        <v>1.0000473675430801</v>
      </c>
      <c r="K6">
        <v>0.84124838874357399</v>
      </c>
      <c r="L6">
        <v>0.16750000000000001</v>
      </c>
      <c r="M6" t="str">
        <f>IF(H6&lt;0.01, "Yes", "No")</f>
        <v>No</v>
      </c>
      <c r="N6" t="str">
        <f>IF(H6&lt;0.05, "Yes", "No")</f>
        <v>No</v>
      </c>
      <c r="O6">
        <v>-3.5071772405797E-3</v>
      </c>
      <c r="P6">
        <v>5.9214992191296598E-2</v>
      </c>
    </row>
    <row r="7" spans="1:16" x14ac:dyDescent="0.2">
      <c r="A7" t="s">
        <v>7</v>
      </c>
      <c r="B7" t="s">
        <v>34</v>
      </c>
      <c r="C7">
        <v>5</v>
      </c>
      <c r="D7">
        <f>D6+17</f>
        <v>69</v>
      </c>
      <c r="E7">
        <v>2.5848167812068001</v>
      </c>
      <c r="F7">
        <v>2.8769120115505098</v>
      </c>
      <c r="G7">
        <v>3.4183134888886202</v>
      </c>
      <c r="H7">
        <v>3.3638137200742102E-2</v>
      </c>
      <c r="I7" s="8">
        <v>3</v>
      </c>
      <c r="J7">
        <v>2.5848167812068001</v>
      </c>
      <c r="K7">
        <v>0.93570158477819598</v>
      </c>
      <c r="L7">
        <v>0.32500000000000001</v>
      </c>
      <c r="M7" t="str">
        <f>IF(H7&lt;0.01, "Yes", "No")</f>
        <v>No</v>
      </c>
      <c r="N7" t="str">
        <f>IF(H7&lt;0.05, "Yes", "No")</f>
        <v>Yes</v>
      </c>
      <c r="O7">
        <v>0.41776054220453801</v>
      </c>
      <c r="P7">
        <v>0.51182193727894099</v>
      </c>
    </row>
    <row r="8" spans="1:16" x14ac:dyDescent="0.2">
      <c r="A8" t="s">
        <v>6</v>
      </c>
      <c r="B8" t="s">
        <v>33</v>
      </c>
      <c r="C8">
        <v>6</v>
      </c>
      <c r="D8">
        <f>D7+17</f>
        <v>86</v>
      </c>
      <c r="E8">
        <v>2.6663913321281898</v>
      </c>
      <c r="F8">
        <v>2.9189950497131298</v>
      </c>
      <c r="G8">
        <v>6.1990212399950497</v>
      </c>
      <c r="H8">
        <v>5.4788764061038404E-3</v>
      </c>
      <c r="I8" s="8">
        <v>3</v>
      </c>
      <c r="J8">
        <v>2.6663913321281898</v>
      </c>
      <c r="K8">
        <v>0.97782373132910905</v>
      </c>
      <c r="L8">
        <v>0.35249999999999998</v>
      </c>
      <c r="M8" t="str">
        <f>IF(H8&lt;0.01, "Yes", "No")</f>
        <v>Yes</v>
      </c>
      <c r="N8" t="str">
        <f>IF(H8&lt;0.05, "Yes", "No")</f>
        <v>Yes</v>
      </c>
      <c r="O8">
        <v>0.55419899663536398</v>
      </c>
      <c r="P8">
        <v>0.628491492336959</v>
      </c>
    </row>
    <row r="9" spans="1:16" x14ac:dyDescent="0.2">
      <c r="A9" t="s">
        <v>5</v>
      </c>
      <c r="B9" t="s">
        <v>32</v>
      </c>
      <c r="C9">
        <v>7</v>
      </c>
      <c r="D9">
        <f>D8+17</f>
        <v>103</v>
      </c>
      <c r="E9">
        <v>1.23412873413781</v>
      </c>
      <c r="F9">
        <v>1.4275010255981599</v>
      </c>
      <c r="G9">
        <v>9.1937659972069703</v>
      </c>
      <c r="H9">
        <v>3.8723710748431199E-3</v>
      </c>
      <c r="I9" s="8">
        <v>3</v>
      </c>
      <c r="J9">
        <v>1.23412873413781</v>
      </c>
      <c r="K9">
        <v>0.80231255619312603</v>
      </c>
      <c r="L9">
        <v>0.155</v>
      </c>
      <c r="M9" t="str">
        <f>IF(H9&lt;0.01, "Yes", "No")</f>
        <v>Yes</v>
      </c>
      <c r="N9" t="str">
        <f>IF(H9&lt;0.05, "Yes", "No")</f>
        <v>Yes</v>
      </c>
      <c r="O9">
        <v>0.45868876287534299</v>
      </c>
      <c r="P9">
        <v>0.50044174736579505</v>
      </c>
    </row>
    <row r="10" spans="1:16" x14ac:dyDescent="0.2">
      <c r="A10" t="s">
        <v>4</v>
      </c>
      <c r="B10" t="s">
        <v>31</v>
      </c>
      <c r="C10">
        <v>8</v>
      </c>
      <c r="D10">
        <f>D9+17</f>
        <v>120</v>
      </c>
      <c r="E10">
        <v>2.2344715108399802</v>
      </c>
      <c r="F10">
        <v>2.62101888592592</v>
      </c>
      <c r="G10">
        <v>3.3194573434807002</v>
      </c>
      <c r="H10">
        <v>4.7690397160609202E-2</v>
      </c>
      <c r="I10" s="8">
        <v>3</v>
      </c>
      <c r="J10">
        <v>2.2344715108399802</v>
      </c>
      <c r="K10">
        <v>1.0771738623892499</v>
      </c>
      <c r="L10">
        <v>0.48499999999999999</v>
      </c>
      <c r="M10" t="str">
        <f>IF(H10&lt;0.01, "Yes", "No")</f>
        <v>No</v>
      </c>
      <c r="N10" t="str">
        <f>IF(H10&lt;0.05, "Yes", "No")</f>
        <v>Yes</v>
      </c>
      <c r="O10">
        <v>0.34198890652561598</v>
      </c>
      <c r="P10">
        <v>0.43388309666218999</v>
      </c>
    </row>
    <row r="11" spans="1:16" x14ac:dyDescent="0.2">
      <c r="A11" t="s">
        <v>3</v>
      </c>
      <c r="B11" t="s">
        <v>30</v>
      </c>
      <c r="C11">
        <v>9</v>
      </c>
      <c r="D11">
        <f>D10+17</f>
        <v>137</v>
      </c>
      <c r="E11">
        <v>1.00015685671979</v>
      </c>
      <c r="F11">
        <v>1.0003136943567099</v>
      </c>
      <c r="G11">
        <v>0.46867094407953802</v>
      </c>
      <c r="H11">
        <v>0.50416745314713096</v>
      </c>
      <c r="I11" s="8">
        <v>3</v>
      </c>
      <c r="J11">
        <v>1.00015685671979</v>
      </c>
      <c r="K11">
        <v>0.79818075232488095</v>
      </c>
      <c r="L11">
        <v>0.17</v>
      </c>
      <c r="M11" t="str">
        <f>IF(H11&lt;0.01, "Yes", "No")</f>
        <v>No</v>
      </c>
      <c r="N11" t="str">
        <f>IF(H11&lt;0.05, "Yes", "No")</f>
        <v>No</v>
      </c>
      <c r="O11">
        <v>-3.4340506443860698E-2</v>
      </c>
      <c r="P11">
        <v>3.03159154125675E-2</v>
      </c>
    </row>
    <row r="12" spans="1:16" x14ac:dyDescent="0.2">
      <c r="A12" t="s">
        <v>2</v>
      </c>
      <c r="B12" t="s">
        <v>29</v>
      </c>
      <c r="C12">
        <v>10</v>
      </c>
      <c r="D12">
        <f>D11+17</f>
        <v>154</v>
      </c>
      <c r="E12">
        <v>1.5031583587497701</v>
      </c>
      <c r="F12">
        <v>1.82953232555025</v>
      </c>
      <c r="G12">
        <v>1.0609377246874701</v>
      </c>
      <c r="H12">
        <v>0.28193243676125901</v>
      </c>
      <c r="I12" s="8">
        <v>3</v>
      </c>
      <c r="J12">
        <v>1.5031583587497701</v>
      </c>
      <c r="K12">
        <v>0.74621603436131101</v>
      </c>
      <c r="L12">
        <v>8.7499999999999994E-2</v>
      </c>
      <c r="M12" t="str">
        <f>IF(H12&lt;0.01, "Yes", "No")</f>
        <v>No</v>
      </c>
      <c r="N12" t="str">
        <f>IF(H12&lt;0.05, "Yes", "No")</f>
        <v>No</v>
      </c>
      <c r="O12">
        <v>9.94304918449187E-2</v>
      </c>
      <c r="P12">
        <v>0.184036653333574</v>
      </c>
    </row>
    <row r="13" spans="1:16" x14ac:dyDescent="0.2">
      <c r="A13" t="s">
        <v>1</v>
      </c>
      <c r="B13" t="s">
        <v>28</v>
      </c>
      <c r="C13">
        <v>11</v>
      </c>
      <c r="D13">
        <f>D12+17</f>
        <v>171</v>
      </c>
      <c r="E13">
        <v>1.0000251130608699</v>
      </c>
      <c r="F13">
        <v>1.0000502256325801</v>
      </c>
      <c r="G13">
        <v>0.45598162768736</v>
      </c>
      <c r="H13">
        <v>0.50979009122303498</v>
      </c>
      <c r="I13" s="8">
        <v>3</v>
      </c>
      <c r="J13">
        <v>1.0000251130608699</v>
      </c>
      <c r="K13">
        <v>1.1472417994406201</v>
      </c>
      <c r="L13">
        <v>0.60499999999999998</v>
      </c>
      <c r="M13" t="str">
        <f>IF(H13&lt;0.01, "Yes", "No")</f>
        <v>No</v>
      </c>
      <c r="N13" t="str">
        <f>IF(H13&lt;0.05, "Yes", "No")</f>
        <v>No</v>
      </c>
      <c r="O13">
        <v>-3.5196506101643897E-2</v>
      </c>
      <c r="P13">
        <v>2.95049003392629E-2</v>
      </c>
    </row>
    <row r="14" spans="1:16" x14ac:dyDescent="0.2">
      <c r="A14" t="s">
        <v>0</v>
      </c>
      <c r="B14" t="s">
        <v>27</v>
      </c>
      <c r="C14">
        <v>12</v>
      </c>
      <c r="D14">
        <f>D13+17</f>
        <v>188</v>
      </c>
      <c r="E14">
        <v>1.00000691395346</v>
      </c>
      <c r="F14">
        <v>1.00001382786821</v>
      </c>
      <c r="G14">
        <v>0.44116322165431399</v>
      </c>
      <c r="H14">
        <v>0.51664556349441104</v>
      </c>
      <c r="I14" s="8">
        <v>3</v>
      </c>
      <c r="J14">
        <v>1.00000691395346</v>
      </c>
      <c r="K14">
        <v>1.39297367315689</v>
      </c>
      <c r="L14">
        <v>0.90500000000000003</v>
      </c>
      <c r="M14" t="str">
        <f>IF(H14&lt;0.01, "Yes", "No")</f>
        <v>No</v>
      </c>
      <c r="N14" t="str">
        <f>IF(H14&lt;0.05, "Yes", "No")</f>
        <v>No</v>
      </c>
      <c r="O14">
        <v>-3.6191034465557798E-2</v>
      </c>
      <c r="P14">
        <v>2.85713529495761E-2</v>
      </c>
    </row>
    <row r="15" spans="1:16" s="6" customFormat="1" x14ac:dyDescent="0.2">
      <c r="A15" s="7" t="s">
        <v>26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">
      <c r="A16" s="3" t="s">
        <v>24</v>
      </c>
      <c r="B16" s="5" t="s">
        <v>23</v>
      </c>
      <c r="C16" s="3" t="s">
        <v>22</v>
      </c>
      <c r="D16" s="3" t="s">
        <v>21</v>
      </c>
      <c r="E16" s="3" t="s">
        <v>20</v>
      </c>
      <c r="F16" s="3" t="s">
        <v>18</v>
      </c>
      <c r="G16" s="3" t="s">
        <v>19</v>
      </c>
      <c r="H16" s="3" t="s">
        <v>15</v>
      </c>
      <c r="I16" s="3" t="s">
        <v>18</v>
      </c>
      <c r="J16" s="3" t="s">
        <v>17</v>
      </c>
      <c r="K16" s="3" t="s">
        <v>16</v>
      </c>
      <c r="L16" s="3" t="s">
        <v>15</v>
      </c>
      <c r="M16" s="3" t="s">
        <v>14</v>
      </c>
      <c r="N16" s="4">
        <v>0.95</v>
      </c>
      <c r="O16" s="3" t="s">
        <v>13</v>
      </c>
      <c r="P16" s="3" t="s">
        <v>12</v>
      </c>
    </row>
    <row r="17" spans="1:16" x14ac:dyDescent="0.2">
      <c r="A17" t="s">
        <v>11</v>
      </c>
      <c r="B17" t="str">
        <f>VLOOKUP(A17,[1]Sheet1!$A$2:$B$205,2,)</f>
        <v>Phaeodactylum tricornutum</v>
      </c>
      <c r="C17">
        <v>1</v>
      </c>
      <c r="D17">
        <v>1</v>
      </c>
      <c r="E17">
        <v>2</v>
      </c>
      <c r="F17">
        <v>1.5715684557740399</v>
      </c>
      <c r="G17">
        <v>1.0676490595580901</v>
      </c>
      <c r="H17">
        <v>0.48</v>
      </c>
      <c r="I17">
        <v>1.5715684557740399</v>
      </c>
      <c r="J17">
        <v>1.8164464119121599</v>
      </c>
      <c r="K17">
        <v>1.3426661289286199</v>
      </c>
      <c r="L17">
        <v>0.38914331289167298</v>
      </c>
      <c r="M17" t="str">
        <f>IF(L17&lt;0.01, "Yes", "No")</f>
        <v>No</v>
      </c>
      <c r="N17" t="str">
        <f>IF(L17&lt;0.05,"Yes", "No")</f>
        <v>No</v>
      </c>
      <c r="O17">
        <v>6.5548432832137501E-2</v>
      </c>
      <c r="P17">
        <v>0.15733309573273899</v>
      </c>
    </row>
    <row r="18" spans="1:16" x14ac:dyDescent="0.2">
      <c r="A18" t="s">
        <v>10</v>
      </c>
      <c r="B18" t="str">
        <f>VLOOKUP(A18,[1]Sheet1!$A$2:$B$205,2,)</f>
        <v>Amphidinium carterae</v>
      </c>
      <c r="C18">
        <f>C17+68</f>
        <v>69</v>
      </c>
      <c r="D18">
        <v>2</v>
      </c>
      <c r="E18">
        <v>2</v>
      </c>
      <c r="F18">
        <v>1.00005475466169</v>
      </c>
      <c r="G18">
        <v>1.10120253452226</v>
      </c>
      <c r="H18">
        <v>0.5625</v>
      </c>
      <c r="I18">
        <v>1.00005475466169</v>
      </c>
      <c r="J18">
        <v>1.00010950632531</v>
      </c>
      <c r="K18">
        <v>5.7179377118750701</v>
      </c>
      <c r="L18">
        <v>3.0337676384876101E-2</v>
      </c>
      <c r="M18" t="str">
        <f>IF(L18&lt;0.01, "Yes", "No")</f>
        <v>No</v>
      </c>
      <c r="N18" t="str">
        <f>IF(L18&lt;0.05,"Yes", "No")</f>
        <v>Yes</v>
      </c>
      <c r="O18">
        <v>0.22774850961231599</v>
      </c>
      <c r="P18">
        <v>0.27601687053461399</v>
      </c>
    </row>
    <row r="19" spans="1:16" x14ac:dyDescent="0.2">
      <c r="A19" t="s">
        <v>9</v>
      </c>
      <c r="B19" t="str">
        <f>VLOOKUP(A19,[1]Sheet1!$A$2:$B$205,2,)</f>
        <v>Geitlerinema sp.</v>
      </c>
      <c r="C19">
        <f>C18+68</f>
        <v>137</v>
      </c>
      <c r="D19">
        <v>3</v>
      </c>
      <c r="E19">
        <v>2</v>
      </c>
      <c r="F19">
        <v>1.9384616689152401</v>
      </c>
      <c r="G19">
        <v>1.29262406552707</v>
      </c>
      <c r="H19">
        <v>0.84250000000000003</v>
      </c>
      <c r="I19">
        <v>1.9384616689152401</v>
      </c>
      <c r="J19">
        <v>1.9962130338073001</v>
      </c>
      <c r="K19">
        <v>9.7757516415504302</v>
      </c>
      <c r="L19">
        <v>2.5694902804760901E-3</v>
      </c>
      <c r="M19" t="str">
        <f>IF(L19&lt;0.01, "Yes", "No")</f>
        <v>Yes</v>
      </c>
      <c r="N19" t="str">
        <f>IF(L19&lt;0.05,"Yes", "No")</f>
        <v>Yes</v>
      </c>
      <c r="O19">
        <v>0.52833253294024496</v>
      </c>
      <c r="P19">
        <v>0.58547686452585002</v>
      </c>
    </row>
    <row r="20" spans="1:16" x14ac:dyDescent="0.2">
      <c r="A20" t="s">
        <v>8</v>
      </c>
      <c r="B20" t="str">
        <f>VLOOKUP(A20,[1]Sheet1!$A$2:$B$205,2,)</f>
        <v>Isochrysis galbana</v>
      </c>
      <c r="C20">
        <f>C19+68</f>
        <v>205</v>
      </c>
      <c r="D20">
        <v>4</v>
      </c>
      <c r="E20">
        <v>2</v>
      </c>
      <c r="F20">
        <v>1.0000268944244901</v>
      </c>
      <c r="G20">
        <v>1.22402216268341</v>
      </c>
      <c r="H20">
        <v>0.74</v>
      </c>
      <c r="I20">
        <v>1.0000268944244901</v>
      </c>
      <c r="J20">
        <v>1.0000537881256699</v>
      </c>
      <c r="K20">
        <v>0.157169785419149</v>
      </c>
      <c r="L20">
        <v>0.69737498007698195</v>
      </c>
      <c r="M20" t="str">
        <f>IF(L20&lt;0.01, "Yes", "No")</f>
        <v>No</v>
      </c>
      <c r="N20" t="str">
        <f>IF(L20&lt;0.05,"Yes", "No")</f>
        <v>No</v>
      </c>
      <c r="O20">
        <v>-5.5605814248444102E-2</v>
      </c>
      <c r="P20">
        <v>1.0371323511512801E-2</v>
      </c>
    </row>
    <row r="21" spans="1:16" x14ac:dyDescent="0.2">
      <c r="A21" t="s">
        <v>7</v>
      </c>
      <c r="B21" t="str">
        <f>VLOOKUP(A21,[1]Sheet1!$A$2:$B$205,2,)</f>
        <v>Asterionellopsis glacialis</v>
      </c>
      <c r="C21">
        <f>C20+68</f>
        <v>273</v>
      </c>
      <c r="D21">
        <v>5</v>
      </c>
      <c r="E21">
        <v>2</v>
      </c>
      <c r="F21">
        <v>1.82786189001405</v>
      </c>
      <c r="G21">
        <v>1.2870611961241001</v>
      </c>
      <c r="H21">
        <v>0.84750000000000003</v>
      </c>
      <c r="I21">
        <v>1.82786189001405</v>
      </c>
      <c r="J21">
        <v>1.9703684710904601</v>
      </c>
      <c r="K21">
        <v>2.7634599665454398</v>
      </c>
      <c r="L21">
        <v>8.0346663175114796E-2</v>
      </c>
      <c r="M21" t="str">
        <f>IF(L21&lt;0.01, "Yes", "No")</f>
        <v>No</v>
      </c>
      <c r="N21" t="str">
        <f>IF(L21&lt;0.05,"Yes", "No")</f>
        <v>No</v>
      </c>
      <c r="O21">
        <v>0.245636511401288</v>
      </c>
      <c r="P21">
        <v>0.331816028403015</v>
      </c>
    </row>
    <row r="22" spans="1:16" x14ac:dyDescent="0.2">
      <c r="A22" t="s">
        <v>6</v>
      </c>
      <c r="B22" t="str">
        <f>VLOOKUP(A22,[1]Sheet1!$A$2:$B$205,2,)</f>
        <v>Synechococcus sp.</v>
      </c>
      <c r="C22">
        <f>C21+68</f>
        <v>341</v>
      </c>
      <c r="D22">
        <v>6</v>
      </c>
      <c r="E22">
        <v>2</v>
      </c>
      <c r="F22">
        <v>1.944507</v>
      </c>
      <c r="G22">
        <v>0.72710750000000002</v>
      </c>
      <c r="H22">
        <v>0.09</v>
      </c>
      <c r="I22">
        <v>1.944507</v>
      </c>
      <c r="J22">
        <v>1.9969209999999999</v>
      </c>
      <c r="K22">
        <v>8.8144796999999997</v>
      </c>
      <c r="L22">
        <v>3.1283859999999999E-3</v>
      </c>
      <c r="M22" t="str">
        <f>IF(L22&lt;0.01, "Yes", "No")</f>
        <v>Yes</v>
      </c>
      <c r="N22" t="str">
        <f>IF(L22&lt;0.05,"Yes", "No")</f>
        <v>Yes</v>
      </c>
      <c r="O22">
        <v>0.51469694672764299</v>
      </c>
      <c r="P22">
        <v>0.57367665949144997</v>
      </c>
    </row>
    <row r="23" spans="1:16" x14ac:dyDescent="0.2">
      <c r="A23" t="s">
        <v>5</v>
      </c>
      <c r="B23" t="str">
        <f>VLOOKUP(A23,[1]Sheet1!$A$2:$B$205,2,)</f>
        <v>Nitzschia closterium</v>
      </c>
      <c r="C23">
        <f>C22+68</f>
        <v>409</v>
      </c>
      <c r="D23">
        <v>7</v>
      </c>
      <c r="E23">
        <v>2</v>
      </c>
      <c r="F23">
        <v>1.0000362862835901</v>
      </c>
      <c r="G23">
        <v>1.56176069232114</v>
      </c>
      <c r="H23">
        <v>0.98499999999999999</v>
      </c>
      <c r="I23">
        <v>1.0000362862835901</v>
      </c>
      <c r="J23">
        <v>1.0000725712504901</v>
      </c>
      <c r="K23">
        <v>2.7141996453188701</v>
      </c>
      <c r="L23">
        <v>0.120242433296107</v>
      </c>
      <c r="M23" t="str">
        <f>IF(L23&lt;0.01, "Yes", "No")</f>
        <v>No</v>
      </c>
      <c r="N23" t="str">
        <f>IF(L23&lt;0.05,"Yes", "No")</f>
        <v>No</v>
      </c>
      <c r="O23">
        <v>9.6777466546820207E-2</v>
      </c>
      <c r="P23">
        <v>0.153230923299459</v>
      </c>
    </row>
    <row r="24" spans="1:16" x14ac:dyDescent="0.2">
      <c r="A24" t="s">
        <v>4</v>
      </c>
      <c r="B24" t="str">
        <f>VLOOKUP(A24,[1]Sheet1!$A$2:$B$205,2,)</f>
        <v>Emiliania huxleyi</v>
      </c>
      <c r="C24">
        <f>C23+68</f>
        <v>477</v>
      </c>
      <c r="D24">
        <v>8</v>
      </c>
      <c r="E24">
        <v>2</v>
      </c>
      <c r="F24">
        <v>1.0000242923896301</v>
      </c>
      <c r="G24">
        <v>1.1167703567523199</v>
      </c>
      <c r="H24">
        <v>0.60499999999999998</v>
      </c>
      <c r="I24">
        <v>1.0000242923896301</v>
      </c>
      <c r="J24">
        <v>1.00004858418913</v>
      </c>
      <c r="K24">
        <v>0.30641794277272399</v>
      </c>
      <c r="L24">
        <v>0.58806250867125198</v>
      </c>
      <c r="M24" t="str">
        <f>IF(L24&lt;0.01, "Yes", "No")</f>
        <v>No</v>
      </c>
      <c r="N24" t="str">
        <f>IF(L24&lt;0.05,"Yes", "No")</f>
        <v>No</v>
      </c>
      <c r="O24">
        <v>-4.53140468613802E-2</v>
      </c>
      <c r="P24">
        <v>2.00196681409631E-2</v>
      </c>
    </row>
    <row r="25" spans="1:16" x14ac:dyDescent="0.2">
      <c r="A25" t="s">
        <v>3</v>
      </c>
      <c r="B25" t="str">
        <f>VLOOKUP(A25,[1]Sheet1!$A$2:$B$205,2,)</f>
        <v>Cricosphaera sp.</v>
      </c>
      <c r="C25">
        <f>C24+68</f>
        <v>545</v>
      </c>
      <c r="D25">
        <v>9</v>
      </c>
      <c r="E25">
        <v>2</v>
      </c>
      <c r="F25">
        <v>1.0000951414136501</v>
      </c>
      <c r="G25">
        <v>1.23633472945809</v>
      </c>
      <c r="H25">
        <v>0.73</v>
      </c>
      <c r="I25">
        <v>1.0000951414136501</v>
      </c>
      <c r="J25">
        <v>1.0001902737754</v>
      </c>
      <c r="K25">
        <v>0.33100663521254498</v>
      </c>
      <c r="L25">
        <v>0.57368726618670596</v>
      </c>
      <c r="M25" t="str">
        <f>IF(L25&lt;0.01, "Yes", "No")</f>
        <v>No</v>
      </c>
      <c r="N25" t="str">
        <f>IF(L25&lt;0.05,"Yes", "No")</f>
        <v>No</v>
      </c>
      <c r="O25">
        <v>-4.36373315578946E-2</v>
      </c>
      <c r="P25">
        <v>2.1596207485165501E-2</v>
      </c>
    </row>
    <row r="26" spans="1:16" x14ac:dyDescent="0.2">
      <c r="A26" t="s">
        <v>2</v>
      </c>
      <c r="B26" t="str">
        <f>VLOOKUP(A26,[1]Sheet1!$A$2:$B$205,2,)</f>
        <v>Oscillatoria sp.</v>
      </c>
      <c r="C26">
        <f>C25+68</f>
        <v>613</v>
      </c>
      <c r="D26">
        <v>10</v>
      </c>
      <c r="E26">
        <v>2</v>
      </c>
      <c r="F26">
        <v>1.0000275657150099</v>
      </c>
      <c r="G26">
        <v>1.22277532996882</v>
      </c>
      <c r="H26">
        <v>0.72250000000000003</v>
      </c>
      <c r="I26">
        <v>1.0000275657150099</v>
      </c>
      <c r="J26">
        <v>1.0000551306701599</v>
      </c>
      <c r="K26">
        <v>2.8171014605652598</v>
      </c>
      <c r="L26">
        <v>0.113968796779975</v>
      </c>
      <c r="M26" t="str">
        <f>IF(L26&lt;0.01, "Yes", "No")</f>
        <v>No</v>
      </c>
      <c r="N26" t="str">
        <f>IF(L26&lt;0.05,"Yes", "No")</f>
        <v>No</v>
      </c>
      <c r="O26">
        <v>0.10199444974763799</v>
      </c>
      <c r="P26">
        <v>0.158121343773728</v>
      </c>
    </row>
    <row r="27" spans="1:16" x14ac:dyDescent="0.2">
      <c r="A27" t="s">
        <v>1</v>
      </c>
      <c r="B27" t="str">
        <f>VLOOKUP(A27,[1]Sheet1!$A$2:$B$205,2,)</f>
        <v>Prymnesium parvum</v>
      </c>
      <c r="C27">
        <f>C26+68</f>
        <v>681</v>
      </c>
      <c r="D27">
        <v>11</v>
      </c>
      <c r="E27">
        <v>2</v>
      </c>
      <c r="F27">
        <v>1.0000500808449799</v>
      </c>
      <c r="G27">
        <v>1.3731087624440601</v>
      </c>
      <c r="H27">
        <v>0.9</v>
      </c>
      <c r="I27">
        <v>1.0000500808449799</v>
      </c>
      <c r="J27">
        <v>1.0001001591818801</v>
      </c>
      <c r="K27">
        <v>0.94026807774082</v>
      </c>
      <c r="L27">
        <v>0.34759988785529899</v>
      </c>
      <c r="M27" t="str">
        <f>IF(L27&lt;0.01, "Yes", "No")</f>
        <v>No</v>
      </c>
      <c r="N27" t="str">
        <f>IF(L27&lt;0.05,"Yes", "No")</f>
        <v>No</v>
      </c>
      <c r="O27">
        <v>-3.7458538209813601E-3</v>
      </c>
      <c r="P27">
        <v>5.8991403820362401E-2</v>
      </c>
    </row>
    <row r="28" spans="1:16" x14ac:dyDescent="0.2">
      <c r="A28" t="s">
        <v>0</v>
      </c>
      <c r="B28" t="str">
        <f>VLOOKUP(A28,[1]Sheet1!$A$2:$B$205,2,)</f>
        <v>Phaeodactylum tricornutum</v>
      </c>
      <c r="C28">
        <f>C27+68</f>
        <v>749</v>
      </c>
      <c r="D28">
        <v>12</v>
      </c>
      <c r="E28">
        <v>2</v>
      </c>
      <c r="F28">
        <v>1.2470566311524101</v>
      </c>
      <c r="G28">
        <v>1.02693606480208</v>
      </c>
      <c r="H28">
        <v>0.435</v>
      </c>
      <c r="I28">
        <v>1.2470566311524101</v>
      </c>
      <c r="J28">
        <v>1.4330762833084401</v>
      </c>
      <c r="K28">
        <v>0.19922556322742199</v>
      </c>
      <c r="L28">
        <v>0.66200357982999902</v>
      </c>
      <c r="M28" t="str">
        <f>IF(L28&lt;0.01, "Yes", "No")</f>
        <v>No</v>
      </c>
      <c r="N28" t="str">
        <f>IF(L28&lt;0.05,"Yes", "No")</f>
        <v>No</v>
      </c>
      <c r="O28">
        <v>-1.7545159649182501E-2</v>
      </c>
      <c r="P28">
        <v>6.1763367778165601E-2</v>
      </c>
    </row>
    <row r="29" spans="1:16" s="6" customFormat="1" x14ac:dyDescent="0.2">
      <c r="A29" s="7" t="s">
        <v>25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x14ac:dyDescent="0.2">
      <c r="A30" s="3" t="s">
        <v>24</v>
      </c>
      <c r="B30" s="5" t="s">
        <v>23</v>
      </c>
      <c r="C30" s="3" t="s">
        <v>22</v>
      </c>
      <c r="D30" s="3" t="s">
        <v>21</v>
      </c>
      <c r="E30" s="3" t="s">
        <v>20</v>
      </c>
      <c r="F30" s="3" t="s">
        <v>18</v>
      </c>
      <c r="G30" s="3" t="s">
        <v>19</v>
      </c>
      <c r="H30" s="3" t="s">
        <v>15</v>
      </c>
      <c r="I30" s="3" t="s">
        <v>18</v>
      </c>
      <c r="J30" s="3" t="s">
        <v>17</v>
      </c>
      <c r="K30" s="3" t="s">
        <v>16</v>
      </c>
      <c r="L30" s="3" t="s">
        <v>15</v>
      </c>
      <c r="M30" s="3" t="s">
        <v>14</v>
      </c>
      <c r="N30" s="4">
        <v>0.95</v>
      </c>
      <c r="O30" s="3" t="s">
        <v>13</v>
      </c>
      <c r="P30" s="3" t="s">
        <v>12</v>
      </c>
    </row>
    <row r="31" spans="1:16" x14ac:dyDescent="0.2">
      <c r="A31" t="s">
        <v>11</v>
      </c>
      <c r="B31" t="str">
        <f>VLOOKUP(A31,[1]Sheet1!$A$2:$B$205,2,)</f>
        <v>Phaeodactylum tricornutum</v>
      </c>
      <c r="C31">
        <v>1</v>
      </c>
      <c r="D31">
        <v>1</v>
      </c>
      <c r="E31">
        <v>2</v>
      </c>
      <c r="F31">
        <v>1.8762233287219601</v>
      </c>
      <c r="G31">
        <v>1.1784131895285099</v>
      </c>
      <c r="H31">
        <v>0.70499999999999996</v>
      </c>
      <c r="I31">
        <v>1.8762233287219601</v>
      </c>
      <c r="J31">
        <v>1.98467933564733</v>
      </c>
      <c r="K31">
        <v>4.52230151108831</v>
      </c>
      <c r="L31">
        <v>2.5125879113970101E-2</v>
      </c>
      <c r="M31" t="str">
        <f>IF(L31&lt;0.01, "Yes", "No")</f>
        <v>No</v>
      </c>
      <c r="N31" t="str">
        <f>IF(L31&lt;0.05,"Yes", "No")</f>
        <v>Yes</v>
      </c>
      <c r="O31">
        <v>0.35622964658990702</v>
      </c>
      <c r="P31">
        <v>0.43172070630288101</v>
      </c>
    </row>
    <row r="32" spans="1:16" x14ac:dyDescent="0.2">
      <c r="A32" t="s">
        <v>10</v>
      </c>
      <c r="B32" t="str">
        <f>VLOOKUP(A32,[1]Sheet1!$A$2:$B$205,2,)</f>
        <v>Amphidinium carterae</v>
      </c>
      <c r="C32">
        <f>C31+68</f>
        <v>69</v>
      </c>
      <c r="D32">
        <v>2</v>
      </c>
      <c r="E32">
        <v>3</v>
      </c>
      <c r="F32">
        <v>2.8817539999999999</v>
      </c>
      <c r="G32">
        <v>1.3723000000000001</v>
      </c>
      <c r="H32">
        <v>0.89500000000000002</v>
      </c>
      <c r="I32">
        <v>2.8820000000000001</v>
      </c>
      <c r="J32">
        <v>2.9889999999999999</v>
      </c>
      <c r="K32">
        <v>20.57</v>
      </c>
      <c r="L32" s="1">
        <v>4.7700000000000001E-5</v>
      </c>
      <c r="M32" t="str">
        <f>IF(L32&lt;0.01, "Yes", "No")</f>
        <v>Yes</v>
      </c>
      <c r="N32" t="str">
        <f>IF(L32&lt;0.05,"Yes", "No")</f>
        <v>Yes</v>
      </c>
      <c r="O32">
        <v>0.78320415094900597</v>
      </c>
      <c r="P32">
        <v>0.82225117421737304</v>
      </c>
    </row>
    <row r="33" spans="1:16" x14ac:dyDescent="0.2">
      <c r="A33" t="s">
        <v>9</v>
      </c>
      <c r="B33" t="str">
        <f>VLOOKUP(A33,[1]Sheet1!$A$2:$B$205,2,)</f>
        <v>Geitlerinema sp.</v>
      </c>
      <c r="C33">
        <f>C32+68</f>
        <v>137</v>
      </c>
      <c r="D33">
        <v>3</v>
      </c>
      <c r="E33">
        <v>2</v>
      </c>
      <c r="F33">
        <v>1.4965212683357101</v>
      </c>
      <c r="G33">
        <v>1.2340497480874899</v>
      </c>
      <c r="H33">
        <v>0.75749999999999995</v>
      </c>
      <c r="I33">
        <v>1.4965212683357101</v>
      </c>
      <c r="J33">
        <v>1.7465091667617201</v>
      </c>
      <c r="K33">
        <v>2.71900994861703</v>
      </c>
      <c r="L33">
        <v>0.172955594290649</v>
      </c>
      <c r="M33" t="str">
        <f>IF(L33&lt;0.01, "Yes", "No")</f>
        <v>No</v>
      </c>
      <c r="N33" t="str">
        <f>IF(L33&lt;0.05,"Yes", "No")</f>
        <v>No</v>
      </c>
      <c r="O33">
        <v>0.15555931464759901</v>
      </c>
      <c r="P33">
        <v>0.23454202998996501</v>
      </c>
    </row>
    <row r="34" spans="1:16" x14ac:dyDescent="0.2">
      <c r="A34" t="s">
        <v>8</v>
      </c>
      <c r="B34" t="str">
        <f>VLOOKUP(A34,[1]Sheet1!$A$2:$B$205,2,)</f>
        <v>Isochrysis galbana</v>
      </c>
      <c r="C34">
        <f>C33+68</f>
        <v>205</v>
      </c>
      <c r="D34">
        <v>4</v>
      </c>
      <c r="E34">
        <v>2</v>
      </c>
      <c r="F34">
        <v>1.3161646203141799</v>
      </c>
      <c r="G34">
        <v>0.85219176521682205</v>
      </c>
      <c r="H34">
        <v>0.22500000000000001</v>
      </c>
      <c r="I34">
        <v>1.3161646203141799</v>
      </c>
      <c r="J34">
        <v>1.5323691734899501</v>
      </c>
      <c r="K34">
        <v>0.359518917194386</v>
      </c>
      <c r="L34">
        <v>0.76288897038022396</v>
      </c>
      <c r="M34" t="str">
        <f>IF(L34&lt;0.01, "Yes", "No")</f>
        <v>No</v>
      </c>
      <c r="N34" t="str">
        <f>IF(L34&lt;0.05,"Yes", "No")</f>
        <v>No</v>
      </c>
      <c r="O34">
        <v>-2.6074154146831501E-2</v>
      </c>
      <c r="P34">
        <v>5.83310020723481E-2</v>
      </c>
    </row>
    <row r="35" spans="1:16" x14ac:dyDescent="0.2">
      <c r="A35" t="s">
        <v>7</v>
      </c>
      <c r="B35" t="str">
        <f>VLOOKUP(A35,[1]Sheet1!$A$2:$B$205,2,)</f>
        <v>Asterionellopsis glacialis</v>
      </c>
      <c r="C35">
        <f>C34+68</f>
        <v>273</v>
      </c>
      <c r="D35">
        <v>5</v>
      </c>
      <c r="E35">
        <v>3</v>
      </c>
      <c r="F35">
        <v>2.4747560000000002</v>
      </c>
      <c r="G35">
        <v>1.089772</v>
      </c>
      <c r="H35">
        <v>0.52</v>
      </c>
      <c r="I35">
        <v>2.4750000000000001</v>
      </c>
      <c r="J35">
        <v>2.8079999999999998</v>
      </c>
      <c r="K35">
        <v>7.3209999999999997</v>
      </c>
      <c r="L35">
        <v>6.4599999999999996E-3</v>
      </c>
      <c r="M35" t="str">
        <f>IF(L35&lt;0.01, "Yes", "No")</f>
        <v>Yes</v>
      </c>
      <c r="N35" t="str">
        <f>IF(L35&lt;0.05,"Yes", "No")</f>
        <v>Yes</v>
      </c>
      <c r="O35">
        <v>0.52829229535544997</v>
      </c>
      <c r="P35">
        <v>0.60125237371388396</v>
      </c>
    </row>
    <row r="36" spans="1:16" ht="15" thickBot="1" x14ac:dyDescent="0.25">
      <c r="A36" t="s">
        <v>6</v>
      </c>
      <c r="B36" t="str">
        <f>VLOOKUP(A36,[1]Sheet1!$A$2:$B$205,2,)</f>
        <v>Synechococcus sp.</v>
      </c>
      <c r="C36">
        <f>C35+68</f>
        <v>341</v>
      </c>
      <c r="D36">
        <v>6</v>
      </c>
      <c r="E36">
        <v>2</v>
      </c>
      <c r="F36" s="2">
        <v>1</v>
      </c>
      <c r="G36">
        <v>1.0744948999999999</v>
      </c>
      <c r="H36">
        <v>0.48499999999999999</v>
      </c>
      <c r="I36">
        <v>1</v>
      </c>
      <c r="J36">
        <v>1</v>
      </c>
      <c r="K36">
        <v>0.45924949999999998</v>
      </c>
      <c r="L36" s="1">
        <v>0.50830059999999999</v>
      </c>
      <c r="M36" t="str">
        <f>IF(L36&lt;0.01, "Yes", "No")</f>
        <v>No</v>
      </c>
      <c r="N36" t="str">
        <f>IF(L36&lt;0.05,"Yes", "No")</f>
        <v>No</v>
      </c>
      <c r="O36">
        <v>-3.4978923703825202E-2</v>
      </c>
      <c r="P36">
        <v>2.9708061249771801E-2</v>
      </c>
    </row>
    <row r="37" spans="1:16" x14ac:dyDescent="0.2">
      <c r="A37" t="s">
        <v>5</v>
      </c>
      <c r="B37" t="str">
        <f>VLOOKUP(A37,[1]Sheet1!$A$2:$B$205,2,)</f>
        <v>Nitzschia closterium</v>
      </c>
      <c r="C37">
        <f>C36+68</f>
        <v>409</v>
      </c>
      <c r="D37">
        <v>7</v>
      </c>
      <c r="E37">
        <v>2</v>
      </c>
      <c r="F37">
        <v>1.00001456586746</v>
      </c>
      <c r="G37">
        <v>1.0931409468111299</v>
      </c>
      <c r="H37">
        <v>0.45250000000000001</v>
      </c>
      <c r="I37">
        <v>1.00001456586746</v>
      </c>
      <c r="J37">
        <v>1.0000291315227501</v>
      </c>
      <c r="K37">
        <v>1.0222137706369201</v>
      </c>
      <c r="L37">
        <v>0.328034701860207</v>
      </c>
      <c r="M37" t="str">
        <f>IF(L37&lt;0.01, "Yes", "No")</f>
        <v>No</v>
      </c>
      <c r="N37" t="str">
        <f>IF(L37&lt;0.05,"Yes", "No")</f>
        <v>No</v>
      </c>
      <c r="O37">
        <v>1.3869687302936499E-3</v>
      </c>
      <c r="P37">
        <v>6.3801192288716405E-2</v>
      </c>
    </row>
    <row r="38" spans="1:16" x14ac:dyDescent="0.2">
      <c r="A38" t="s">
        <v>4</v>
      </c>
      <c r="B38" t="str">
        <f>VLOOKUP(A38,[1]Sheet1!$A$2:$B$205,2,)</f>
        <v>Emiliania huxleyi</v>
      </c>
      <c r="C38">
        <f>C37+68</f>
        <v>477</v>
      </c>
      <c r="D38">
        <v>8</v>
      </c>
      <c r="E38">
        <v>4</v>
      </c>
      <c r="F38">
        <v>2.7452160000000001</v>
      </c>
      <c r="G38">
        <v>1.1739250000000001</v>
      </c>
      <c r="H38">
        <v>0.6925</v>
      </c>
      <c r="I38">
        <v>2.7450000000000001</v>
      </c>
      <c r="J38">
        <v>3.2240000000000002</v>
      </c>
      <c r="K38">
        <v>2.1019999999999999</v>
      </c>
      <c r="L38">
        <v>0.17799999999999999</v>
      </c>
      <c r="M38" t="str">
        <f>IF(L38&lt;0.01, "Yes", "No")</f>
        <v>No</v>
      </c>
      <c r="N38" t="str">
        <f>IF(L38&lt;0.05,"Yes", "No")</f>
        <v>No</v>
      </c>
      <c r="O38">
        <v>0.25143932617085701</v>
      </c>
      <c r="P38">
        <v>0.37987439402790302</v>
      </c>
    </row>
    <row r="39" spans="1:16" x14ac:dyDescent="0.2">
      <c r="A39" t="s">
        <v>3</v>
      </c>
      <c r="B39" t="str">
        <f>VLOOKUP(A39,[1]Sheet1!$A$2:$B$205,2,)</f>
        <v>Cricosphaera sp.</v>
      </c>
      <c r="C39">
        <f>C38+68</f>
        <v>545</v>
      </c>
      <c r="D39">
        <v>9</v>
      </c>
      <c r="E39">
        <v>2</v>
      </c>
      <c r="F39">
        <v>1.6844612676334401</v>
      </c>
      <c r="G39">
        <v>1.18408185045604</v>
      </c>
      <c r="H39">
        <v>0.70250000000000001</v>
      </c>
      <c r="I39">
        <v>1.6844612676334401</v>
      </c>
      <c r="J39">
        <v>1.9004353083765</v>
      </c>
      <c r="K39">
        <v>1.6634618494390601</v>
      </c>
      <c r="L39">
        <v>0.28670817757245798</v>
      </c>
      <c r="M39" t="str">
        <f>IF(L39&lt;0.01, "Yes", "No")</f>
        <v>No</v>
      </c>
      <c r="N39" t="str">
        <f>IF(L39&lt;0.05,"Yes", "No")</f>
        <v>No</v>
      </c>
      <c r="O39">
        <v>0.104104132807945</v>
      </c>
      <c r="P39">
        <v>0.198423000815312</v>
      </c>
    </row>
    <row r="40" spans="1:16" x14ac:dyDescent="0.2">
      <c r="A40" t="s">
        <v>2</v>
      </c>
      <c r="B40" t="str">
        <f>VLOOKUP(A40,[1]Sheet1!$A$2:$B$205,2,)</f>
        <v>Oscillatoria sp.</v>
      </c>
      <c r="C40">
        <f>C39+68</f>
        <v>613</v>
      </c>
      <c r="D40">
        <v>10</v>
      </c>
      <c r="E40">
        <v>2</v>
      </c>
      <c r="F40">
        <v>1.8365766746462899</v>
      </c>
      <c r="G40">
        <v>1.29423553338579</v>
      </c>
      <c r="H40">
        <v>0.79500000000000004</v>
      </c>
      <c r="I40">
        <v>1.8365766746462899</v>
      </c>
      <c r="J40">
        <v>1.9732928167303401</v>
      </c>
      <c r="K40">
        <v>3.64525180328378</v>
      </c>
      <c r="L40">
        <v>6.8295277637059296E-2</v>
      </c>
      <c r="M40" t="str">
        <f>IF(L40&lt;0.01, "Yes", "No")</f>
        <v>No</v>
      </c>
      <c r="N40" t="str">
        <f>IF(L40&lt;0.05,"Yes", "No")</f>
        <v>No</v>
      </c>
      <c r="O40">
        <v>0.26214339116262098</v>
      </c>
      <c r="P40">
        <v>0.34683903097664398</v>
      </c>
    </row>
    <row r="41" spans="1:16" x14ac:dyDescent="0.2">
      <c r="A41" t="s">
        <v>1</v>
      </c>
      <c r="B41" t="str">
        <f>VLOOKUP(A41,[1]Sheet1!$A$2:$B$205,2,)</f>
        <v>Prymnesium parvum</v>
      </c>
      <c r="C41">
        <f>C40+68</f>
        <v>681</v>
      </c>
      <c r="D41">
        <v>11</v>
      </c>
      <c r="E41">
        <v>2</v>
      </c>
      <c r="F41">
        <v>1.9273301305975901</v>
      </c>
      <c r="G41">
        <v>1.0036841502584799</v>
      </c>
      <c r="H41">
        <v>0.45500000000000002</v>
      </c>
      <c r="I41">
        <v>1.9273301305975901</v>
      </c>
      <c r="J41">
        <v>1.9947190900810401</v>
      </c>
      <c r="K41">
        <v>9.5369255551111003</v>
      </c>
      <c r="L41">
        <v>3.0081743126153001E-3</v>
      </c>
      <c r="M41" t="str">
        <f>IF(L41&lt;0.01, "Yes", "No")</f>
        <v>Yes</v>
      </c>
      <c r="N41" t="str">
        <f>IF(L41&lt;0.05,"Yes", "No")</f>
        <v>Yes</v>
      </c>
      <c r="O41">
        <v>0.51856904549025395</v>
      </c>
      <c r="P41">
        <v>0.57656131951706602</v>
      </c>
    </row>
    <row r="42" spans="1:16" x14ac:dyDescent="0.2">
      <c r="A42" t="s">
        <v>0</v>
      </c>
      <c r="B42" t="str">
        <f>VLOOKUP(A42,[1]Sheet1!$A$2:$B$205,2,)</f>
        <v>Phaeodactylum tricornutum</v>
      </c>
      <c r="C42">
        <f>C41+68</f>
        <v>749</v>
      </c>
      <c r="D42">
        <v>12</v>
      </c>
      <c r="E42">
        <v>2</v>
      </c>
      <c r="F42">
        <v>1.6649382200201399</v>
      </c>
      <c r="G42">
        <v>1.2448748208623599</v>
      </c>
      <c r="H42">
        <v>0.75749999999999995</v>
      </c>
      <c r="I42">
        <v>1.6649382200201399</v>
      </c>
      <c r="J42">
        <v>1.88773360359673</v>
      </c>
      <c r="K42">
        <v>1.88304454064143</v>
      </c>
      <c r="L42">
        <v>0.26022476749682999</v>
      </c>
      <c r="M42" t="str">
        <f>IF(L42&lt;0.01, "Yes", "No")</f>
        <v>No</v>
      </c>
      <c r="N42" t="str">
        <f>IF(L42&lt;0.05,"Yes", "No")</f>
        <v>No</v>
      </c>
      <c r="O42">
        <v>0.11651958016323</v>
      </c>
      <c r="P42">
        <v>0.208453350014835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Jiaying Guo</dc:creator>
  <cp:lastModifiedBy>Jiaying Guo</cp:lastModifiedBy>
  <dcterms:created xsi:type="dcterms:W3CDTF">2021-11-19T09:36:42Z</dcterms:created>
  <dcterms:modified xsi:type="dcterms:W3CDTF">2021-11-19T09:37:30Z</dcterms:modified>
</cp:coreProperties>
</file>