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AS_Course\Lab work\Note and report\R studio\Growth rate plot\"/>
    </mc:Choice>
  </mc:AlternateContent>
  <xr:revisionPtr revIDLastSave="0" documentId="13_ncr:1_{9281DCEB-0234-4788-8F73-00B4C575040B}" xr6:coauthVersionLast="47" xr6:coauthVersionMax="47" xr10:uidLastSave="{00000000-0000-0000-0000-000000000000}"/>
  <bookViews>
    <workbookView xWindow="-3030" yWindow="-15870" windowWidth="25440" windowHeight="15390" xr2:uid="{126FC20A-8C65-4F45-990E-970AFFD3061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188" i="1" l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<sst xmlns="http://schemas.openxmlformats.org/spreadsheetml/2006/main" count="246" uniqueCount="24">
  <si>
    <t>Strain_No</t>
    <phoneticPr fontId="1" type="noConversion"/>
  </si>
  <si>
    <t>Medium_No</t>
    <phoneticPr fontId="1" type="noConversion"/>
  </si>
  <si>
    <t>Ni</t>
    <phoneticPr fontId="1" type="noConversion"/>
  </si>
  <si>
    <t>Growth_rate</t>
    <phoneticPr fontId="1" type="noConversion"/>
  </si>
  <si>
    <t>pNi</t>
    <phoneticPr fontId="1" type="noConversion"/>
  </si>
  <si>
    <t>CS29</t>
    <phoneticPr fontId="1" type="noConversion"/>
  </si>
  <si>
    <t>CS29</t>
  </si>
  <si>
    <t>CS740</t>
    <phoneticPr fontId="1" type="noConversion"/>
  </si>
  <si>
    <t>CS740</t>
  </si>
  <si>
    <t>CS897</t>
    <phoneticPr fontId="1" type="noConversion"/>
  </si>
  <si>
    <t>CS186</t>
    <phoneticPr fontId="1" type="noConversion"/>
  </si>
  <si>
    <t>CS135</t>
    <phoneticPr fontId="1" type="noConversion"/>
  </si>
  <si>
    <t>CS205</t>
    <phoneticPr fontId="1" type="noConversion"/>
  </si>
  <si>
    <t>CS5</t>
    <phoneticPr fontId="1" type="noConversion"/>
  </si>
  <si>
    <t>CS1185</t>
    <phoneticPr fontId="1" type="noConversion"/>
  </si>
  <si>
    <t>CS1183</t>
    <phoneticPr fontId="1" type="noConversion"/>
  </si>
  <si>
    <t>CS52</t>
    <phoneticPr fontId="1" type="noConversion"/>
  </si>
  <si>
    <t>CS659</t>
    <phoneticPr fontId="1" type="noConversion"/>
  </si>
  <si>
    <t>CS29SO</t>
    <phoneticPr fontId="1" type="noConversion"/>
  </si>
  <si>
    <t>Ni2+</t>
    <phoneticPr fontId="1" type="noConversion"/>
  </si>
  <si>
    <t>pNi2+</t>
    <phoneticPr fontId="1" type="noConversion"/>
  </si>
  <si>
    <t>Sname</t>
    <phoneticPr fontId="1" type="noConversion"/>
  </si>
  <si>
    <t>Phaeodactylum tricornutum</t>
  </si>
  <si>
    <t>Nitzschia closterium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</si>
</sst>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3" fillId="0" borderId="0" xfId="0" applyFont="1" applyFill="1" applyBorder="1">
      <alignment vertical="center"/>
    </xf>
    <xf numFmtId="11" fontId="0" fillId="0" borderId="0" xfId="0" applyNumberFormat="1" applyAlignment="1">
      <alignment vertical="center" wrapText="1"/>
    </xf>
    <xf numFmtId="11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ersitytasmania-my.sharepoint.com/personal/jiaying_guo_utas_edu_au/Documents/Master%20project2021/Growth%20rate%20summary%200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growth rate sum1"/>
      <sheetName val="Sheet1"/>
    </sheetNames>
    <sheetDataSet>
      <sheetData sheetId="0" refreshError="1">
        <row r="22">
          <cell r="B22" t="str">
            <v>CS135</v>
          </cell>
          <cell r="C22" t="str">
            <v>Asterionellopsis glacialis</v>
          </cell>
        </row>
        <row r="23">
          <cell r="B23" t="str">
            <v>CS5</v>
          </cell>
          <cell r="C23" t="str">
            <v>Nitzschia closterium (Ehrenb.) W. Smith</v>
          </cell>
        </row>
        <row r="24">
          <cell r="B24" t="str">
            <v>CS29</v>
          </cell>
          <cell r="C24" t="str">
            <v>Phaeodactylum tricornutum</v>
          </cell>
        </row>
        <row r="25">
          <cell r="B25" t="str">
            <v>CS1183</v>
          </cell>
          <cell r="C25" t="str">
            <v>Cricosphaera sp.</v>
          </cell>
        </row>
        <row r="26">
          <cell r="B26" t="str">
            <v>CS1185</v>
          </cell>
          <cell r="C26" t="str">
            <v>Emiliania huxleyi</v>
          </cell>
        </row>
        <row r="27">
          <cell r="B27" t="str">
            <v>CS186</v>
          </cell>
          <cell r="C27" t="str">
            <v>Isochrysis galbana</v>
          </cell>
        </row>
        <row r="28">
          <cell r="B28" t="str">
            <v>CS659</v>
          </cell>
          <cell r="C28" t="str">
            <v>Prymnesium parvum</v>
          </cell>
        </row>
        <row r="29">
          <cell r="B29" t="str">
            <v>CS897</v>
          </cell>
          <cell r="C29" t="str">
            <v>Geitlerinema sp.</v>
          </cell>
        </row>
        <row r="30">
          <cell r="B30" t="str">
            <v>CS52</v>
          </cell>
          <cell r="C30" t="str">
            <v>Oscillatoria sp.</v>
          </cell>
        </row>
        <row r="31">
          <cell r="B31" t="str">
            <v>CS205</v>
          </cell>
          <cell r="C31" t="str">
            <v>Synechococcus sp.</v>
          </cell>
        </row>
        <row r="32">
          <cell r="B32" t="str">
            <v>CS740</v>
          </cell>
          <cell r="C32" t="str">
            <v>Amphidinium carterae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9BC4-6A49-4BE5-B122-DEE70749DF04}">
  <dimension ref="A1:H205"/>
  <sheetViews>
    <sheetView tabSelected="1" workbookViewId="0">
      <pane ySplit="1" topLeftCell="A97" activePane="bottomLeft" state="frozen"/>
      <selection pane="bottomLeft" activeCell="K111" sqref="K111"/>
    </sheetView>
  </sheetViews>
  <sheetFormatPr defaultRowHeight="14.25" x14ac:dyDescent="0.2"/>
  <cols>
    <col min="1" max="1" width="9" style="2"/>
    <col min="2" max="2" width="23.875" style="2" customWidth="1"/>
    <col min="3" max="3" width="9" style="2"/>
    <col min="4" max="4" width="10.75" style="3" customWidth="1"/>
    <col min="5" max="5" width="10.75" style="2" customWidth="1"/>
    <col min="6" max="6" width="9" style="2"/>
    <col min="7" max="7" width="12" customWidth="1"/>
    <col min="8" max="8" width="8.25" customWidth="1"/>
  </cols>
  <sheetData>
    <row r="1" spans="1:8" x14ac:dyDescent="0.2">
      <c r="A1" s="2" t="s">
        <v>0</v>
      </c>
      <c r="B1" s="2" t="s">
        <v>21</v>
      </c>
      <c r="C1" s="2" t="s">
        <v>1</v>
      </c>
      <c r="D1" s="3" t="s">
        <v>3</v>
      </c>
      <c r="E1" s="2" t="s">
        <v>2</v>
      </c>
      <c r="F1" s="4" t="s">
        <v>4</v>
      </c>
      <c r="G1" t="s">
        <v>19</v>
      </c>
      <c r="H1" s="1" t="s">
        <v>20</v>
      </c>
    </row>
    <row r="2" spans="1:8" x14ac:dyDescent="0.2">
      <c r="A2" s="2" t="s">
        <v>5</v>
      </c>
      <c r="B2" s="2" t="str">
        <f>VLOOKUP(A2,'[1]Read me'!$B$22:$C$32,2,FALSE)</f>
        <v>Phaeodactylum tricornutum</v>
      </c>
      <c r="C2" s="2">
        <v>1</v>
      </c>
      <c r="D2" s="3">
        <v>0.8276</v>
      </c>
      <c r="E2">
        <v>7.046999999999999E-11</v>
      </c>
      <c r="F2" s="8">
        <v>10.151995728502731</v>
      </c>
      <c r="G2" s="6">
        <v>9.3866000000000003E-17</v>
      </c>
      <c r="H2" s="9">
        <f>-LOG10(G2)</f>
        <v>16.027491688738397</v>
      </c>
    </row>
    <row r="3" spans="1:8" x14ac:dyDescent="0.2">
      <c r="A3" s="2" t="s">
        <v>5</v>
      </c>
      <c r="B3" s="2" t="str">
        <f>VLOOKUP(A3,'[1]Read me'!$B$22:$C$32,2,FALSE)</f>
        <v>Phaeodactylum tricornutum</v>
      </c>
      <c r="C3" s="2">
        <v>2</v>
      </c>
      <c r="D3" s="3">
        <v>0.83489999999999998</v>
      </c>
      <c r="E3">
        <v>5.0704700000000002E-9</v>
      </c>
      <c r="F3" s="8">
        <v>8.2949517824919159</v>
      </c>
      <c r="G3" s="6">
        <v>6.7542E-15</v>
      </c>
      <c r="H3" s="9">
        <f t="shared" ref="H3:H66" si="0">-LOG(G3)</f>
        <v>14.170426083527321</v>
      </c>
    </row>
    <row r="4" spans="1:8" x14ac:dyDescent="0.2">
      <c r="A4" s="2" t="s">
        <v>6</v>
      </c>
      <c r="B4" s="2" t="str">
        <f>VLOOKUP(A4,'[1]Read me'!$B$22:$C$32,2,FALSE)</f>
        <v>Phaeodactylum tricornutum</v>
      </c>
      <c r="C4" s="2">
        <v>3</v>
      </c>
      <c r="D4" s="3">
        <v>0.87860000000000005</v>
      </c>
      <c r="E4">
        <v>1.0070469999999999E-8</v>
      </c>
      <c r="F4" s="8">
        <v>7.9969502599684077</v>
      </c>
      <c r="G4" s="6">
        <v>1.3415E-14</v>
      </c>
      <c r="H4" s="9">
        <f t="shared" si="0"/>
        <v>13.872409322992041</v>
      </c>
    </row>
    <row r="5" spans="1:8" x14ac:dyDescent="0.2">
      <c r="A5" s="2" t="s">
        <v>6</v>
      </c>
      <c r="B5" s="2" t="str">
        <f>VLOOKUP(A5,'[1]Read me'!$B$22:$C$32,2,FALSE)</f>
        <v>Phaeodactylum tricornutum</v>
      </c>
      <c r="C5" s="2">
        <v>4</v>
      </c>
      <c r="D5" s="3">
        <v>0.83420000000000005</v>
      </c>
      <c r="E5">
        <v>2.0070470000000001E-8</v>
      </c>
      <c r="F5" s="8">
        <v>7.6974424573074067</v>
      </c>
      <c r="G5" s="6">
        <v>2.6738999999999998E-14</v>
      </c>
      <c r="H5" s="9">
        <f t="shared" si="0"/>
        <v>13.572854838757012</v>
      </c>
    </row>
    <row r="6" spans="1:8" x14ac:dyDescent="0.2">
      <c r="A6" s="2" t="s">
        <v>6</v>
      </c>
      <c r="B6" s="2" t="str">
        <f>VLOOKUP(A6,'[1]Read me'!$B$22:$C$32,2,FALSE)</f>
        <v>Phaeodactylum tricornutum</v>
      </c>
      <c r="C6" s="2">
        <v>5</v>
      </c>
      <c r="D6" s="3">
        <v>0.87290000000000001</v>
      </c>
      <c r="E6">
        <v>3.0070470000000002E-8</v>
      </c>
      <c r="F6" s="8">
        <v>7.5218597838445671</v>
      </c>
      <c r="G6" s="6">
        <v>4.0066000000000001E-14</v>
      </c>
      <c r="H6" s="9">
        <f t="shared" si="0"/>
        <v>13.397224013310762</v>
      </c>
    </row>
    <row r="7" spans="1:8" x14ac:dyDescent="0.2">
      <c r="A7" s="2" t="s">
        <v>6</v>
      </c>
      <c r="B7" s="2" t="str">
        <f>VLOOKUP(A7,'[1]Read me'!$B$22:$C$32,2,FALSE)</f>
        <v>Phaeodactylum tricornutum</v>
      </c>
      <c r="C7" s="2">
        <v>6</v>
      </c>
      <c r="D7" s="3">
        <v>0.85829999999999995</v>
      </c>
      <c r="E7">
        <v>5.0070470000000002E-8</v>
      </c>
      <c r="F7" s="8">
        <v>7.3004183319594196</v>
      </c>
      <c r="G7" s="6">
        <v>6.6728000000000004E-14</v>
      </c>
      <c r="H7" s="9">
        <f t="shared" si="0"/>
        <v>13.175691891813106</v>
      </c>
    </row>
    <row r="8" spans="1:8" x14ac:dyDescent="0.2">
      <c r="A8" s="2" t="s">
        <v>6</v>
      </c>
      <c r="B8" s="2" t="str">
        <f>VLOOKUP(A8,'[1]Read me'!$B$22:$C$32,2,FALSE)</f>
        <v>Phaeodactylum tricornutum</v>
      </c>
      <c r="C8" s="2">
        <v>7</v>
      </c>
      <c r="D8" s="3">
        <v>0.86899999999999999</v>
      </c>
      <c r="E8">
        <v>7.0070470000000002E-8</v>
      </c>
      <c r="F8" s="8">
        <v>7.1544649694520226</v>
      </c>
      <c r="G8" s="6">
        <v>9.3399999999999998E-14</v>
      </c>
      <c r="H8" s="9">
        <f t="shared" si="0"/>
        <v>13.029653123769906</v>
      </c>
    </row>
    <row r="9" spans="1:8" x14ac:dyDescent="0.2">
      <c r="A9" s="2" t="s">
        <v>6</v>
      </c>
      <c r="B9" s="2" t="str">
        <f>VLOOKUP(A9,'[1]Read me'!$B$22:$C$32,2,FALSE)</f>
        <v>Phaeodactylum tricornutum</v>
      </c>
      <c r="C9" s="2">
        <v>8</v>
      </c>
      <c r="D9" s="3">
        <v>0.84789999999999999</v>
      </c>
      <c r="E9">
        <v>1.0007047000000001E-7</v>
      </c>
      <c r="F9" s="8">
        <v>6.9996940604637423</v>
      </c>
      <c r="G9" s="6">
        <v>1.3342999999999999E-13</v>
      </c>
      <c r="H9" s="9">
        <f t="shared" si="0"/>
        <v>12.874746513975202</v>
      </c>
    </row>
    <row r="10" spans="1:8" x14ac:dyDescent="0.2">
      <c r="A10" s="2" t="s">
        <v>6</v>
      </c>
      <c r="B10" s="2" t="str">
        <f>VLOOKUP(A10,'[1]Read me'!$B$22:$C$32,2,FALSE)</f>
        <v>Phaeodactylum tricornutum</v>
      </c>
      <c r="C10" s="2">
        <v>9</v>
      </c>
      <c r="D10" s="3">
        <v>0.87749999999999995</v>
      </c>
      <c r="E10">
        <v>1.5007047000000003E-7</v>
      </c>
      <c r="F10" s="8">
        <v>6.8237047573087253</v>
      </c>
      <c r="G10" s="6">
        <v>2.002E-13</v>
      </c>
      <c r="H10" s="9">
        <f t="shared" si="0"/>
        <v>12.6985359268567</v>
      </c>
    </row>
    <row r="11" spans="1:8" x14ac:dyDescent="0.2">
      <c r="A11" s="2" t="s">
        <v>6</v>
      </c>
      <c r="B11" s="2" t="str">
        <f>VLOOKUP(A11,'[1]Read me'!$B$22:$C$32,2,FALSE)</f>
        <v>Phaeodactylum tricornutum</v>
      </c>
      <c r="C11" s="2">
        <v>10</v>
      </c>
      <c r="D11" s="3">
        <v>0.85950000000000004</v>
      </c>
      <c r="E11">
        <v>2.0007047000000003E-7</v>
      </c>
      <c r="F11" s="8">
        <v>6.698817007627933</v>
      </c>
      <c r="G11" s="6">
        <v>2.6703999999999999E-13</v>
      </c>
      <c r="H11" s="9">
        <f t="shared" si="0"/>
        <v>12.573423680664829</v>
      </c>
    </row>
    <row r="12" spans="1:8" x14ac:dyDescent="0.2">
      <c r="A12" s="2" t="s">
        <v>6</v>
      </c>
      <c r="B12" s="2" t="str">
        <f>VLOOKUP(A12,'[1]Read me'!$B$22:$C$32,2,FALSE)</f>
        <v>Phaeodactylum tricornutum</v>
      </c>
      <c r="C12" s="2">
        <v>11</v>
      </c>
      <c r="D12" s="3">
        <v>0.85570000000000002</v>
      </c>
      <c r="E12">
        <v>3.0007047000000002E-7</v>
      </c>
      <c r="F12" s="8">
        <v>6.5227767414864148</v>
      </c>
      <c r="G12" s="6">
        <v>4.0092000000000002E-13</v>
      </c>
      <c r="H12" s="9">
        <f t="shared" si="0"/>
        <v>12.396942278314244</v>
      </c>
    </row>
    <row r="13" spans="1:8" x14ac:dyDescent="0.2">
      <c r="A13" s="2" t="s">
        <v>6</v>
      </c>
      <c r="B13" s="2" t="str">
        <f>VLOOKUP(A13,'[1]Read me'!$B$22:$C$32,2,FALSE)</f>
        <v>Phaeodactylum tricornutum</v>
      </c>
      <c r="C13" s="2">
        <v>12</v>
      </c>
      <c r="D13" s="3">
        <v>0.85450000000000004</v>
      </c>
      <c r="E13">
        <v>4.0007047000000002E-7</v>
      </c>
      <c r="F13" s="8">
        <v>6.3978635035806324</v>
      </c>
      <c r="G13" s="6">
        <v>5.3507999999999998E-13</v>
      </c>
      <c r="H13" s="9">
        <f t="shared" si="0"/>
        <v>12.271581281602767</v>
      </c>
    </row>
    <row r="14" spans="1:8" x14ac:dyDescent="0.2">
      <c r="A14" s="2" t="s">
        <v>6</v>
      </c>
      <c r="B14" s="2" t="str">
        <f>VLOOKUP(A14,'[1]Read me'!$B$22:$C$32,2,FALSE)</f>
        <v>Phaeodactylum tricornutum</v>
      </c>
      <c r="C14" s="2">
        <v>13</v>
      </c>
      <c r="D14" s="3">
        <v>0.8508</v>
      </c>
      <c r="E14">
        <v>5.0007047000000012E-7</v>
      </c>
      <c r="F14" s="8">
        <v>6.3009687905127274</v>
      </c>
      <c r="G14" s="6">
        <v>6.6951000000000004E-13</v>
      </c>
      <c r="H14" s="9">
        <f t="shared" si="0"/>
        <v>12.174242931852293</v>
      </c>
    </row>
    <row r="15" spans="1:8" x14ac:dyDescent="0.2">
      <c r="A15" s="2" t="s">
        <v>6</v>
      </c>
      <c r="B15" s="2" t="str">
        <f>VLOOKUP(A15,'[1]Read me'!$B$22:$C$32,2,FALSE)</f>
        <v>Phaeodactylum tricornutum</v>
      </c>
      <c r="C15" s="2">
        <v>14</v>
      </c>
      <c r="D15" s="3">
        <v>0.86170000000000002</v>
      </c>
      <c r="E15">
        <v>7.0007047000000011E-7</v>
      </c>
      <c r="F15" s="8">
        <v>6.1548582411404116</v>
      </c>
      <c r="G15" s="6">
        <v>9.3920000000000008E-13</v>
      </c>
      <c r="H15" s="9">
        <f t="shared" si="0"/>
        <v>12.027241916096461</v>
      </c>
    </row>
    <row r="16" spans="1:8" x14ac:dyDescent="0.2">
      <c r="A16" s="2" t="s">
        <v>6</v>
      </c>
      <c r="B16" s="2" t="str">
        <f>VLOOKUP(A16,'[1]Read me'!$B$22:$C$32,2,FALSE)</f>
        <v>Phaeodactylum tricornutum</v>
      </c>
      <c r="C16" s="2">
        <v>15</v>
      </c>
      <c r="D16" s="3">
        <v>0.85199999999999998</v>
      </c>
      <c r="E16">
        <v>1.0000704700000002E-6</v>
      </c>
      <c r="F16" s="8">
        <v>5.9999693963461675</v>
      </c>
      <c r="G16" s="6">
        <v>1.3458E-12</v>
      </c>
      <c r="H16" s="9">
        <f t="shared" si="0"/>
        <v>11.871019476033389</v>
      </c>
    </row>
    <row r="17" spans="1:8" x14ac:dyDescent="0.2">
      <c r="A17" s="2" t="s">
        <v>6</v>
      </c>
      <c r="B17" s="2" t="str">
        <f>VLOOKUP(A17,'[1]Read me'!$B$22:$C$32,2,FALSE)</f>
        <v>Phaeodactylum tricornutum</v>
      </c>
      <c r="C17" s="2">
        <v>16</v>
      </c>
      <c r="D17" s="3">
        <v>0.88449999999999995</v>
      </c>
      <c r="E17">
        <v>1.0000070470000001E-5</v>
      </c>
      <c r="F17" s="8">
        <v>4.9999969395375699</v>
      </c>
      <c r="G17" s="6">
        <v>1.4832E-11</v>
      </c>
      <c r="H17" s="9">
        <f t="shared" si="0"/>
        <v>10.828800283199579</v>
      </c>
    </row>
    <row r="18" spans="1:8" x14ac:dyDescent="0.2">
      <c r="A18" s="2" t="s">
        <v>6</v>
      </c>
      <c r="B18" s="2" t="str">
        <f>VLOOKUP(A18,'[1]Read me'!$B$22:$C$32,2,FALSE)</f>
        <v>Phaeodactylum tricornutum</v>
      </c>
      <c r="C18" s="2">
        <v>17</v>
      </c>
      <c r="D18" s="3">
        <v>0.87529999999999997</v>
      </c>
      <c r="E18">
        <v>5.0000070470000002E-5</v>
      </c>
      <c r="F18" s="8">
        <v>4.3010293835697695</v>
      </c>
      <c r="G18" s="6">
        <v>1.3528E-10</v>
      </c>
      <c r="H18" s="9">
        <f t="shared" si="0"/>
        <v>9.8687664054103141</v>
      </c>
    </row>
    <row r="19" spans="1:8" x14ac:dyDescent="0.2">
      <c r="A19" s="2" t="s">
        <v>7</v>
      </c>
      <c r="B19" s="2" t="str">
        <f>VLOOKUP(A19,'[1]Read me'!$B$22:$C$32,2,FALSE)</f>
        <v>Amphidinium carterae</v>
      </c>
      <c r="C19" s="2">
        <v>1</v>
      </c>
      <c r="D19" s="3">
        <v>0.31430000000000002</v>
      </c>
      <c r="E19">
        <v>7.046999999999999E-11</v>
      </c>
      <c r="F19" s="8">
        <v>10.151995728502731</v>
      </c>
      <c r="G19" s="6">
        <v>9.3866000000000003E-17</v>
      </c>
      <c r="H19" s="9">
        <f>-LOG(G19)</f>
        <v>16.027491688738397</v>
      </c>
    </row>
    <row r="20" spans="1:8" x14ac:dyDescent="0.2">
      <c r="A20" s="2" t="s">
        <v>7</v>
      </c>
      <c r="B20" s="2" t="str">
        <f>VLOOKUP(A20,'[1]Read me'!$B$22:$C$32,2,FALSE)</f>
        <v>Amphidinium carterae</v>
      </c>
      <c r="C20" s="2">
        <v>2</v>
      </c>
      <c r="D20" s="3">
        <v>0.31929999999999997</v>
      </c>
      <c r="E20">
        <v>5.0704700000000002E-9</v>
      </c>
      <c r="F20" s="8">
        <v>8.2949517824919159</v>
      </c>
      <c r="G20" s="6">
        <v>6.7542E-15</v>
      </c>
      <c r="H20" s="9">
        <f t="shared" si="0"/>
        <v>14.170426083527321</v>
      </c>
    </row>
    <row r="21" spans="1:8" x14ac:dyDescent="0.2">
      <c r="A21" s="2" t="s">
        <v>8</v>
      </c>
      <c r="B21" s="2" t="str">
        <f>VLOOKUP(A21,'[1]Read me'!$B$22:$C$32,2,FALSE)</f>
        <v>Amphidinium carterae</v>
      </c>
      <c r="C21" s="2">
        <v>3</v>
      </c>
      <c r="D21" s="3">
        <v>0.34089999999999998</v>
      </c>
      <c r="E21">
        <v>1.0070469999999999E-8</v>
      </c>
      <c r="F21" s="8">
        <v>7.9969502599684077</v>
      </c>
      <c r="G21" s="6">
        <v>1.3415E-14</v>
      </c>
      <c r="H21" s="9">
        <f t="shared" si="0"/>
        <v>13.872409322992041</v>
      </c>
    </row>
    <row r="22" spans="1:8" x14ac:dyDescent="0.2">
      <c r="A22" s="2" t="s">
        <v>8</v>
      </c>
      <c r="B22" s="2" t="str">
        <f>VLOOKUP(A22,'[1]Read me'!$B$22:$C$32,2,FALSE)</f>
        <v>Amphidinium carterae</v>
      </c>
      <c r="C22" s="2">
        <v>4</v>
      </c>
      <c r="D22" s="3">
        <v>0.44340000000000002</v>
      </c>
      <c r="E22">
        <v>2.0070470000000001E-8</v>
      </c>
      <c r="F22" s="8">
        <v>7.6974424573074067</v>
      </c>
      <c r="G22" s="6">
        <v>2.6738999999999998E-14</v>
      </c>
      <c r="H22" s="9">
        <f t="shared" si="0"/>
        <v>13.572854838757012</v>
      </c>
    </row>
    <row r="23" spans="1:8" x14ac:dyDescent="0.2">
      <c r="A23" s="2" t="s">
        <v>8</v>
      </c>
      <c r="B23" s="2" t="str">
        <f>VLOOKUP(A23,'[1]Read me'!$B$22:$C$32,2,FALSE)</f>
        <v>Amphidinium carterae</v>
      </c>
      <c r="C23" s="2">
        <v>5</v>
      </c>
      <c r="D23" s="3">
        <v>0.41139999999999999</v>
      </c>
      <c r="E23">
        <v>3.0070470000000002E-8</v>
      </c>
      <c r="F23" s="8">
        <v>7.5218597838445671</v>
      </c>
      <c r="G23" s="6">
        <v>4.0066000000000001E-14</v>
      </c>
      <c r="H23" s="9">
        <f t="shared" si="0"/>
        <v>13.397224013310762</v>
      </c>
    </row>
    <row r="24" spans="1:8" x14ac:dyDescent="0.2">
      <c r="A24" s="2" t="s">
        <v>8</v>
      </c>
      <c r="B24" s="2" t="str">
        <f>VLOOKUP(A24,'[1]Read me'!$B$22:$C$32,2,FALSE)</f>
        <v>Amphidinium carterae</v>
      </c>
      <c r="C24" s="2">
        <v>6</v>
      </c>
      <c r="D24" s="3">
        <v>0.34150000000000003</v>
      </c>
      <c r="E24">
        <v>5.0070470000000002E-8</v>
      </c>
      <c r="F24" s="8">
        <v>7.3004183319594196</v>
      </c>
      <c r="G24" s="6">
        <v>6.6728000000000004E-14</v>
      </c>
      <c r="H24" s="9">
        <f t="shared" si="0"/>
        <v>13.175691891813106</v>
      </c>
    </row>
    <row r="25" spans="1:8" x14ac:dyDescent="0.2">
      <c r="A25" s="2" t="s">
        <v>8</v>
      </c>
      <c r="B25" s="2" t="str">
        <f>VLOOKUP(A25,'[1]Read me'!$B$22:$C$32,2,FALSE)</f>
        <v>Amphidinium carterae</v>
      </c>
      <c r="C25" s="2">
        <v>7</v>
      </c>
      <c r="D25" s="3">
        <v>0.372</v>
      </c>
      <c r="E25">
        <v>7.0070470000000002E-8</v>
      </c>
      <c r="F25" s="8">
        <v>7.1544649694520226</v>
      </c>
      <c r="G25" s="6">
        <v>9.3399999999999998E-14</v>
      </c>
      <c r="H25" s="9">
        <f t="shared" si="0"/>
        <v>13.029653123769906</v>
      </c>
    </row>
    <row r="26" spans="1:8" x14ac:dyDescent="0.2">
      <c r="A26" s="2" t="s">
        <v>8</v>
      </c>
      <c r="B26" s="2" t="str">
        <f>VLOOKUP(A26,'[1]Read me'!$B$22:$C$32,2,FALSE)</f>
        <v>Amphidinium carterae</v>
      </c>
      <c r="C26" s="2">
        <v>8</v>
      </c>
      <c r="D26" s="3">
        <v>0.376</v>
      </c>
      <c r="E26">
        <v>1.0007047000000001E-7</v>
      </c>
      <c r="F26" s="8">
        <v>6.9996940604637423</v>
      </c>
      <c r="G26" s="6">
        <v>1.3342999999999999E-13</v>
      </c>
      <c r="H26" s="9">
        <f t="shared" si="0"/>
        <v>12.874746513975202</v>
      </c>
    </row>
    <row r="27" spans="1:8" x14ac:dyDescent="0.2">
      <c r="A27" s="2" t="s">
        <v>8</v>
      </c>
      <c r="B27" s="2" t="str">
        <f>VLOOKUP(A27,'[1]Read me'!$B$22:$C$32,2,FALSE)</f>
        <v>Amphidinium carterae</v>
      </c>
      <c r="C27" s="2">
        <v>9</v>
      </c>
      <c r="D27" s="3">
        <v>0.41930000000000001</v>
      </c>
      <c r="E27">
        <v>1.5007047000000003E-7</v>
      </c>
      <c r="F27" s="8">
        <v>6.8237047573087253</v>
      </c>
      <c r="G27" s="6">
        <v>2.002E-13</v>
      </c>
      <c r="H27" s="9">
        <f t="shared" si="0"/>
        <v>12.6985359268567</v>
      </c>
    </row>
    <row r="28" spans="1:8" x14ac:dyDescent="0.2">
      <c r="A28" s="2" t="s">
        <v>8</v>
      </c>
      <c r="B28" s="2" t="str">
        <f>VLOOKUP(A28,'[1]Read me'!$B$22:$C$32,2,FALSE)</f>
        <v>Amphidinium carterae</v>
      </c>
      <c r="C28" s="2">
        <v>10</v>
      </c>
      <c r="D28" s="3">
        <v>0.3906</v>
      </c>
      <c r="E28">
        <v>2.0007047000000003E-7</v>
      </c>
      <c r="F28" s="8">
        <v>6.698817007627933</v>
      </c>
      <c r="G28" s="6">
        <v>2.6703999999999999E-13</v>
      </c>
      <c r="H28" s="9">
        <f t="shared" si="0"/>
        <v>12.573423680664829</v>
      </c>
    </row>
    <row r="29" spans="1:8" x14ac:dyDescent="0.2">
      <c r="A29" s="2" t="s">
        <v>8</v>
      </c>
      <c r="B29" s="2" t="str">
        <f>VLOOKUP(A29,'[1]Read me'!$B$22:$C$32,2,FALSE)</f>
        <v>Amphidinium carterae</v>
      </c>
      <c r="C29" s="2">
        <v>11</v>
      </c>
      <c r="D29" s="3">
        <v>0.40200000000000002</v>
      </c>
      <c r="E29">
        <v>3.0007047000000002E-7</v>
      </c>
      <c r="F29" s="8">
        <v>6.5227767414864148</v>
      </c>
      <c r="G29" s="6">
        <v>4.0092000000000002E-13</v>
      </c>
      <c r="H29" s="9">
        <f t="shared" si="0"/>
        <v>12.396942278314244</v>
      </c>
    </row>
    <row r="30" spans="1:8" x14ac:dyDescent="0.2">
      <c r="A30" s="2" t="s">
        <v>8</v>
      </c>
      <c r="B30" s="2" t="str">
        <f>VLOOKUP(A30,'[1]Read me'!$B$22:$C$32,2,FALSE)</f>
        <v>Amphidinium carterae</v>
      </c>
      <c r="C30" s="2">
        <v>12</v>
      </c>
      <c r="D30" s="3">
        <v>0.30959999999999999</v>
      </c>
      <c r="E30">
        <v>4.0007047000000002E-7</v>
      </c>
      <c r="F30" s="8">
        <v>6.3978635035806324</v>
      </c>
      <c r="G30" s="6">
        <v>5.3507999999999998E-13</v>
      </c>
      <c r="H30" s="9">
        <f t="shared" si="0"/>
        <v>12.271581281602767</v>
      </c>
    </row>
    <row r="31" spans="1:8" x14ac:dyDescent="0.2">
      <c r="A31" s="2" t="s">
        <v>8</v>
      </c>
      <c r="B31" s="2" t="str">
        <f>VLOOKUP(A31,'[1]Read me'!$B$22:$C$32,2,FALSE)</f>
        <v>Amphidinium carterae</v>
      </c>
      <c r="C31" s="2">
        <v>13</v>
      </c>
      <c r="D31" s="3">
        <v>0.3115</v>
      </c>
      <c r="E31">
        <v>5.0007047000000012E-7</v>
      </c>
      <c r="F31" s="8">
        <v>6.3009687905127274</v>
      </c>
      <c r="G31" s="6">
        <v>6.6951000000000004E-13</v>
      </c>
      <c r="H31" s="9">
        <f t="shared" si="0"/>
        <v>12.174242931852293</v>
      </c>
    </row>
    <row r="32" spans="1:8" x14ac:dyDescent="0.2">
      <c r="A32" s="2" t="s">
        <v>8</v>
      </c>
      <c r="B32" s="2" t="str">
        <f>VLOOKUP(A32,'[1]Read me'!$B$22:$C$32,2,FALSE)</f>
        <v>Amphidinium carterae</v>
      </c>
      <c r="C32" s="2">
        <v>14</v>
      </c>
      <c r="D32" s="3">
        <v>0.3674</v>
      </c>
      <c r="E32">
        <v>7.0007047000000011E-7</v>
      </c>
      <c r="F32" s="8">
        <v>6.1548582411404116</v>
      </c>
      <c r="G32" s="6">
        <v>9.3920000000000008E-13</v>
      </c>
      <c r="H32" s="9">
        <f t="shared" si="0"/>
        <v>12.027241916096461</v>
      </c>
    </row>
    <row r="33" spans="1:8" x14ac:dyDescent="0.2">
      <c r="A33" s="2" t="s">
        <v>8</v>
      </c>
      <c r="B33" s="2" t="str">
        <f>VLOOKUP(A33,'[1]Read me'!$B$22:$C$32,2,FALSE)</f>
        <v>Amphidinium carterae</v>
      </c>
      <c r="C33" s="2">
        <v>15</v>
      </c>
      <c r="D33" s="3">
        <v>0.42099999999999999</v>
      </c>
      <c r="E33">
        <v>1.0000704700000002E-6</v>
      </c>
      <c r="F33" s="8">
        <v>5.9999693963461675</v>
      </c>
      <c r="G33" s="6">
        <v>1.3458E-12</v>
      </c>
      <c r="H33" s="9">
        <f t="shared" si="0"/>
        <v>11.871019476033389</v>
      </c>
    </row>
    <row r="34" spans="1:8" x14ac:dyDescent="0.2">
      <c r="A34" s="2" t="s">
        <v>8</v>
      </c>
      <c r="B34" s="2" t="str">
        <f>VLOOKUP(A34,'[1]Read me'!$B$22:$C$32,2,FALSE)</f>
        <v>Amphidinium carterae</v>
      </c>
      <c r="C34" s="2">
        <v>16</v>
      </c>
      <c r="D34" s="3">
        <v>0.22650000000000001</v>
      </c>
      <c r="E34">
        <v>1.0000070470000001E-5</v>
      </c>
      <c r="F34" s="8">
        <v>4.9999969395375699</v>
      </c>
      <c r="G34" s="6">
        <v>1.4832E-11</v>
      </c>
      <c r="H34" s="9">
        <f t="shared" si="0"/>
        <v>10.828800283199579</v>
      </c>
    </row>
    <row r="35" spans="1:8" x14ac:dyDescent="0.2">
      <c r="A35" s="2" t="s">
        <v>8</v>
      </c>
      <c r="B35" s="2" t="str">
        <f>VLOOKUP(A35,'[1]Read me'!$B$22:$C$32,2,FALSE)</f>
        <v>Amphidinium carterae</v>
      </c>
      <c r="C35" s="2">
        <v>17</v>
      </c>
      <c r="D35" s="3">
        <v>0.24759999999999999</v>
      </c>
      <c r="E35">
        <v>5.0000070470000002E-5</v>
      </c>
      <c r="F35" s="8">
        <v>4.3010293835697695</v>
      </c>
      <c r="G35" s="6">
        <v>1.3528E-10</v>
      </c>
      <c r="H35" s="9">
        <f t="shared" si="0"/>
        <v>9.8687664054103141</v>
      </c>
    </row>
    <row r="36" spans="1:8" x14ac:dyDescent="0.2">
      <c r="A36" s="2" t="s">
        <v>9</v>
      </c>
      <c r="B36" s="2" t="str">
        <f>VLOOKUP(A36,'[1]Read me'!$B$22:$C$32,2,FALSE)</f>
        <v>Geitlerinema sp.</v>
      </c>
      <c r="C36" s="2">
        <v>1</v>
      </c>
      <c r="D36" s="3">
        <v>0.26950000000000002</v>
      </c>
      <c r="E36">
        <v>7.046999999999999E-11</v>
      </c>
      <c r="F36" s="8">
        <v>10.151995728502731</v>
      </c>
      <c r="G36" s="6">
        <v>9.3866000000000003E-17</v>
      </c>
      <c r="H36" s="9">
        <f>-LOG(G36)</f>
        <v>16.027491688738397</v>
      </c>
    </row>
    <row r="37" spans="1:8" x14ac:dyDescent="0.2">
      <c r="A37" s="2" t="s">
        <v>9</v>
      </c>
      <c r="B37" s="2" t="str">
        <f>VLOOKUP(A37,'[1]Read me'!$B$22:$C$32,2,FALSE)</f>
        <v>Geitlerinema sp.</v>
      </c>
      <c r="C37" s="2">
        <v>2</v>
      </c>
      <c r="D37" s="3">
        <v>0.27850000000000003</v>
      </c>
      <c r="E37">
        <v>5.0704700000000002E-9</v>
      </c>
      <c r="F37" s="8">
        <v>8.2949517824919159</v>
      </c>
      <c r="G37" s="6">
        <v>6.7542E-15</v>
      </c>
      <c r="H37" s="9">
        <f t="shared" si="0"/>
        <v>14.170426083527321</v>
      </c>
    </row>
    <row r="38" spans="1:8" x14ac:dyDescent="0.2">
      <c r="A38" s="2" t="s">
        <v>9</v>
      </c>
      <c r="B38" s="2" t="str">
        <f>VLOOKUP(A38,'[1]Read me'!$B$22:$C$32,2,FALSE)</f>
        <v>Geitlerinema sp.</v>
      </c>
      <c r="C38" s="2">
        <v>3</v>
      </c>
      <c r="D38" s="3">
        <v>0.23810000000000001</v>
      </c>
      <c r="E38">
        <v>1.0070469999999999E-8</v>
      </c>
      <c r="F38" s="8">
        <v>7.9969502599684077</v>
      </c>
      <c r="G38" s="6">
        <v>1.3415E-14</v>
      </c>
      <c r="H38" s="9">
        <f t="shared" si="0"/>
        <v>13.872409322992041</v>
      </c>
    </row>
    <row r="39" spans="1:8" x14ac:dyDescent="0.2">
      <c r="A39" s="2" t="s">
        <v>9</v>
      </c>
      <c r="B39" s="2" t="str">
        <f>VLOOKUP(A39,'[1]Read me'!$B$22:$C$32,2,FALSE)</f>
        <v>Geitlerinema sp.</v>
      </c>
      <c r="C39" s="2">
        <v>4</v>
      </c>
      <c r="D39" s="3">
        <v>0.25319999999999998</v>
      </c>
      <c r="E39">
        <v>2.0070470000000001E-8</v>
      </c>
      <c r="F39" s="8">
        <v>7.6974424573074067</v>
      </c>
      <c r="G39" s="6">
        <v>2.6738999999999998E-14</v>
      </c>
      <c r="H39" s="9">
        <f t="shared" si="0"/>
        <v>13.572854838757012</v>
      </c>
    </row>
    <row r="40" spans="1:8" x14ac:dyDescent="0.2">
      <c r="A40" s="2" t="s">
        <v>9</v>
      </c>
      <c r="B40" s="2" t="str">
        <f>VLOOKUP(A40,'[1]Read me'!$B$22:$C$32,2,FALSE)</f>
        <v>Geitlerinema sp.</v>
      </c>
      <c r="C40" s="2">
        <v>5</v>
      </c>
      <c r="D40" s="3">
        <v>0.215</v>
      </c>
      <c r="E40">
        <v>3.0070470000000002E-8</v>
      </c>
      <c r="F40" s="8">
        <v>7.5218597838445671</v>
      </c>
      <c r="G40" s="6">
        <v>4.0066000000000001E-14</v>
      </c>
      <c r="H40" s="9">
        <f t="shared" si="0"/>
        <v>13.397224013310762</v>
      </c>
    </row>
    <row r="41" spans="1:8" x14ac:dyDescent="0.2">
      <c r="A41" s="2" t="s">
        <v>9</v>
      </c>
      <c r="B41" s="2" t="str">
        <f>VLOOKUP(A41,'[1]Read me'!$B$22:$C$32,2,FALSE)</f>
        <v>Geitlerinema sp.</v>
      </c>
      <c r="C41" s="2">
        <v>6</v>
      </c>
      <c r="D41" s="3">
        <v>0.30809999999999998</v>
      </c>
      <c r="E41">
        <v>5.0070470000000002E-8</v>
      </c>
      <c r="F41" s="8">
        <v>7.3004183319594196</v>
      </c>
      <c r="G41" s="6">
        <v>6.6728000000000004E-14</v>
      </c>
      <c r="H41" s="9">
        <f t="shared" si="0"/>
        <v>13.175691891813106</v>
      </c>
    </row>
    <row r="42" spans="1:8" x14ac:dyDescent="0.2">
      <c r="A42" s="2" t="s">
        <v>9</v>
      </c>
      <c r="B42" s="2" t="str">
        <f>VLOOKUP(A42,'[1]Read me'!$B$22:$C$32,2,FALSE)</f>
        <v>Geitlerinema sp.</v>
      </c>
      <c r="C42" s="2">
        <v>7</v>
      </c>
      <c r="D42" s="3">
        <v>0.23880000000000001</v>
      </c>
      <c r="E42">
        <v>7.0070470000000002E-8</v>
      </c>
      <c r="F42" s="8">
        <v>7.1544649694520226</v>
      </c>
      <c r="G42" s="6">
        <v>9.3399999999999998E-14</v>
      </c>
      <c r="H42" s="9">
        <f t="shared" si="0"/>
        <v>13.029653123769906</v>
      </c>
    </row>
    <row r="43" spans="1:8" x14ac:dyDescent="0.2">
      <c r="A43" s="2" t="s">
        <v>9</v>
      </c>
      <c r="B43" s="2" t="str">
        <f>VLOOKUP(A43,'[1]Read me'!$B$22:$C$32,2,FALSE)</f>
        <v>Geitlerinema sp.</v>
      </c>
      <c r="C43" s="2">
        <v>8</v>
      </c>
      <c r="D43" s="3">
        <v>0.28549999999999998</v>
      </c>
      <c r="E43">
        <v>1.0007047000000001E-7</v>
      </c>
      <c r="F43" s="8">
        <v>6.9996940604637423</v>
      </c>
      <c r="G43" s="6">
        <v>1.3342999999999999E-13</v>
      </c>
      <c r="H43" s="9">
        <f t="shared" si="0"/>
        <v>12.874746513975202</v>
      </c>
    </row>
    <row r="44" spans="1:8" x14ac:dyDescent="0.2">
      <c r="A44" s="2" t="s">
        <v>9</v>
      </c>
      <c r="B44" s="2" t="str">
        <f>VLOOKUP(A44,'[1]Read me'!$B$22:$C$32,2,FALSE)</f>
        <v>Geitlerinema sp.</v>
      </c>
      <c r="C44" s="2">
        <v>9</v>
      </c>
      <c r="D44" s="3">
        <v>0.23169999999999999</v>
      </c>
      <c r="E44">
        <v>1.5007047000000003E-7</v>
      </c>
      <c r="F44" s="8">
        <v>6.8237047573087253</v>
      </c>
      <c r="G44" s="6">
        <v>2.002E-13</v>
      </c>
      <c r="H44" s="9">
        <f t="shared" si="0"/>
        <v>12.6985359268567</v>
      </c>
    </row>
    <row r="45" spans="1:8" x14ac:dyDescent="0.2">
      <c r="A45" s="2" t="s">
        <v>9</v>
      </c>
      <c r="B45" s="2" t="str">
        <f>VLOOKUP(A45,'[1]Read me'!$B$22:$C$32,2,FALSE)</f>
        <v>Geitlerinema sp.</v>
      </c>
      <c r="C45" s="2">
        <v>10</v>
      </c>
      <c r="D45" s="3">
        <v>0.24640000000000001</v>
      </c>
      <c r="E45">
        <v>2.0007047000000003E-7</v>
      </c>
      <c r="F45" s="8">
        <v>6.698817007627933</v>
      </c>
      <c r="G45" s="6">
        <v>2.6703999999999999E-13</v>
      </c>
      <c r="H45" s="9">
        <f t="shared" si="0"/>
        <v>12.573423680664829</v>
      </c>
    </row>
    <row r="46" spans="1:8" x14ac:dyDescent="0.2">
      <c r="A46" s="2" t="s">
        <v>9</v>
      </c>
      <c r="B46" s="2" t="str">
        <f>VLOOKUP(A46,'[1]Read me'!$B$22:$C$32,2,FALSE)</f>
        <v>Geitlerinema sp.</v>
      </c>
      <c r="C46" s="2">
        <v>11</v>
      </c>
      <c r="D46" s="3">
        <v>0.27650000000000002</v>
      </c>
      <c r="E46">
        <v>3.0007047000000002E-7</v>
      </c>
      <c r="F46" s="8">
        <v>6.5227767414864148</v>
      </c>
      <c r="G46" s="6">
        <v>4.0092000000000002E-13</v>
      </c>
      <c r="H46" s="9">
        <f t="shared" si="0"/>
        <v>12.396942278314244</v>
      </c>
    </row>
    <row r="47" spans="1:8" x14ac:dyDescent="0.2">
      <c r="A47" s="2" t="s">
        <v>9</v>
      </c>
      <c r="B47" s="2" t="str">
        <f>VLOOKUP(A47,'[1]Read me'!$B$22:$C$32,2,FALSE)</f>
        <v>Geitlerinema sp.</v>
      </c>
      <c r="C47" s="2">
        <v>12</v>
      </c>
      <c r="D47" s="3">
        <v>0.25330000000000003</v>
      </c>
      <c r="E47">
        <v>4.0007047000000002E-7</v>
      </c>
      <c r="F47" s="8">
        <v>6.3978635035806324</v>
      </c>
      <c r="G47" s="6">
        <v>5.3507999999999998E-13</v>
      </c>
      <c r="H47" s="9">
        <f t="shared" si="0"/>
        <v>12.271581281602767</v>
      </c>
    </row>
    <row r="48" spans="1:8" x14ac:dyDescent="0.2">
      <c r="A48" s="2" t="s">
        <v>9</v>
      </c>
      <c r="B48" s="2" t="str">
        <f>VLOOKUP(A48,'[1]Read me'!$B$22:$C$32,2,FALSE)</f>
        <v>Geitlerinema sp.</v>
      </c>
      <c r="C48" s="2">
        <v>13</v>
      </c>
      <c r="D48" s="3">
        <v>0.2913</v>
      </c>
      <c r="E48">
        <v>5.0007047000000012E-7</v>
      </c>
      <c r="F48" s="8">
        <v>6.3009687905127274</v>
      </c>
      <c r="G48" s="6">
        <v>6.6951000000000004E-13</v>
      </c>
      <c r="H48" s="9">
        <f t="shared" si="0"/>
        <v>12.174242931852293</v>
      </c>
    </row>
    <row r="49" spans="1:8" x14ac:dyDescent="0.2">
      <c r="A49" s="2" t="s">
        <v>9</v>
      </c>
      <c r="B49" s="2" t="str">
        <f>VLOOKUP(A49,'[1]Read me'!$B$22:$C$32,2,FALSE)</f>
        <v>Geitlerinema sp.</v>
      </c>
      <c r="C49" s="2">
        <v>14</v>
      </c>
      <c r="D49" s="3">
        <v>0.24460000000000001</v>
      </c>
      <c r="E49">
        <v>7.0007047000000011E-7</v>
      </c>
      <c r="F49" s="8">
        <v>6.1548582411404116</v>
      </c>
      <c r="G49" s="6">
        <v>9.3920000000000008E-13</v>
      </c>
      <c r="H49" s="9">
        <f t="shared" si="0"/>
        <v>12.027241916096461</v>
      </c>
    </row>
    <row r="50" spans="1:8" x14ac:dyDescent="0.2">
      <c r="A50" s="2" t="s">
        <v>9</v>
      </c>
      <c r="B50" s="2" t="str">
        <f>VLOOKUP(A50,'[1]Read me'!$B$22:$C$32,2,FALSE)</f>
        <v>Geitlerinema sp.</v>
      </c>
      <c r="C50" s="2">
        <v>15</v>
      </c>
      <c r="D50" s="3">
        <v>0.26889999999999997</v>
      </c>
      <c r="E50">
        <v>1.0000704700000002E-6</v>
      </c>
      <c r="F50" s="8">
        <v>5.9999693963461675</v>
      </c>
      <c r="G50" s="6">
        <v>1.3458E-12</v>
      </c>
      <c r="H50" s="9">
        <f t="shared" si="0"/>
        <v>11.871019476033389</v>
      </c>
    </row>
    <row r="51" spans="1:8" x14ac:dyDescent="0.2">
      <c r="A51" s="2" t="s">
        <v>9</v>
      </c>
      <c r="B51" s="2" t="str">
        <f>VLOOKUP(A51,'[1]Read me'!$B$22:$C$32,2,FALSE)</f>
        <v>Geitlerinema sp.</v>
      </c>
      <c r="C51" s="2">
        <v>16</v>
      </c>
      <c r="D51" s="3">
        <v>0.2482</v>
      </c>
      <c r="E51">
        <v>1.0000070470000001E-5</v>
      </c>
      <c r="F51" s="8">
        <v>4.9999969395375699</v>
      </c>
      <c r="G51" s="6">
        <v>1.4832E-11</v>
      </c>
      <c r="H51" s="9">
        <f t="shared" si="0"/>
        <v>10.828800283199579</v>
      </c>
    </row>
    <row r="52" spans="1:8" x14ac:dyDescent="0.2">
      <c r="A52" s="2" t="s">
        <v>9</v>
      </c>
      <c r="B52" s="2" t="str">
        <f>VLOOKUP(A52,'[1]Read me'!$B$22:$C$32,2,FALSE)</f>
        <v>Geitlerinema sp.</v>
      </c>
      <c r="C52" s="2">
        <v>17</v>
      </c>
      <c r="D52" s="3">
        <v>0.1933</v>
      </c>
      <c r="E52">
        <v>5.0000070470000002E-5</v>
      </c>
      <c r="F52" s="8">
        <v>4.3010293835697695</v>
      </c>
      <c r="G52" s="6">
        <v>1.3528E-10</v>
      </c>
      <c r="H52" s="9">
        <f t="shared" si="0"/>
        <v>9.8687664054103141</v>
      </c>
    </row>
    <row r="53" spans="1:8" x14ac:dyDescent="0.2">
      <c r="A53" s="2" t="s">
        <v>10</v>
      </c>
      <c r="B53" s="2" t="str">
        <f>VLOOKUP(A53,'[1]Read me'!$B$22:$C$32,2,FALSE)</f>
        <v>Isochrysis galbana</v>
      </c>
      <c r="C53" s="2">
        <v>1</v>
      </c>
      <c r="D53" s="3">
        <v>0.45979999999999999</v>
      </c>
      <c r="E53">
        <v>7.046999999999999E-11</v>
      </c>
      <c r="F53" s="8">
        <v>10.151995728502731</v>
      </c>
      <c r="G53" s="6">
        <v>9.3866000000000003E-17</v>
      </c>
      <c r="H53" s="9">
        <f>-LOG(G53)</f>
        <v>16.027491688738397</v>
      </c>
    </row>
    <row r="54" spans="1:8" x14ac:dyDescent="0.2">
      <c r="A54" s="2" t="s">
        <v>10</v>
      </c>
      <c r="B54" s="2" t="str">
        <f>VLOOKUP(A54,'[1]Read me'!$B$22:$C$32,2,FALSE)</f>
        <v>Isochrysis galbana</v>
      </c>
      <c r="C54" s="2">
        <v>2</v>
      </c>
      <c r="D54" s="3">
        <v>0.38059999999999999</v>
      </c>
      <c r="E54">
        <v>5.0704700000000002E-9</v>
      </c>
      <c r="F54" s="8">
        <v>8.2949517824919159</v>
      </c>
      <c r="G54" s="6">
        <v>6.7542E-15</v>
      </c>
      <c r="H54" s="9">
        <f t="shared" si="0"/>
        <v>14.170426083527321</v>
      </c>
    </row>
    <row r="55" spans="1:8" x14ac:dyDescent="0.2">
      <c r="A55" s="2" t="s">
        <v>10</v>
      </c>
      <c r="B55" s="2" t="str">
        <f>VLOOKUP(A55,'[1]Read me'!$B$22:$C$32,2,FALSE)</f>
        <v>Isochrysis galbana</v>
      </c>
      <c r="C55" s="2">
        <v>3</v>
      </c>
      <c r="D55" s="3">
        <v>0.40339999999999998</v>
      </c>
      <c r="E55">
        <v>1.0070469999999999E-8</v>
      </c>
      <c r="F55" s="8">
        <v>7.9969502599684077</v>
      </c>
      <c r="G55" s="6">
        <v>1.3415E-14</v>
      </c>
      <c r="H55" s="9">
        <f t="shared" si="0"/>
        <v>13.872409322992041</v>
      </c>
    </row>
    <row r="56" spans="1:8" x14ac:dyDescent="0.2">
      <c r="A56" s="2" t="s">
        <v>10</v>
      </c>
      <c r="B56" s="2" t="str">
        <f>VLOOKUP(A56,'[1]Read me'!$B$22:$C$32,2,FALSE)</f>
        <v>Isochrysis galbana</v>
      </c>
      <c r="C56" s="2">
        <v>4</v>
      </c>
      <c r="D56" s="3">
        <v>0.4446</v>
      </c>
      <c r="E56">
        <v>2.0070470000000001E-8</v>
      </c>
      <c r="F56" s="8">
        <v>7.6974424573074067</v>
      </c>
      <c r="G56" s="6">
        <v>2.6738999999999998E-14</v>
      </c>
      <c r="H56" s="9">
        <f t="shared" si="0"/>
        <v>13.572854838757012</v>
      </c>
    </row>
    <row r="57" spans="1:8" x14ac:dyDescent="0.2">
      <c r="A57" s="2" t="s">
        <v>10</v>
      </c>
      <c r="B57" s="2" t="str">
        <f>VLOOKUP(A57,'[1]Read me'!$B$22:$C$32,2,FALSE)</f>
        <v>Isochrysis galbana</v>
      </c>
      <c r="C57" s="2">
        <v>5</v>
      </c>
      <c r="D57" s="3">
        <v>0.48559999999999998</v>
      </c>
      <c r="E57">
        <v>3.0070470000000002E-8</v>
      </c>
      <c r="F57" s="8">
        <v>7.5218597838445671</v>
      </c>
      <c r="G57" s="6">
        <v>4.0066000000000001E-14</v>
      </c>
      <c r="H57" s="9">
        <f t="shared" si="0"/>
        <v>13.397224013310762</v>
      </c>
    </row>
    <row r="58" spans="1:8" x14ac:dyDescent="0.2">
      <c r="A58" s="2" t="s">
        <v>10</v>
      </c>
      <c r="B58" s="2" t="str">
        <f>VLOOKUP(A58,'[1]Read me'!$B$22:$C$32,2,FALSE)</f>
        <v>Isochrysis galbana</v>
      </c>
      <c r="C58" s="2">
        <v>6</v>
      </c>
      <c r="D58" s="3">
        <v>0.4995</v>
      </c>
      <c r="E58">
        <v>5.0070470000000002E-8</v>
      </c>
      <c r="F58" s="8">
        <v>7.3004183319594196</v>
      </c>
      <c r="G58" s="6">
        <v>6.6728000000000004E-14</v>
      </c>
      <c r="H58" s="9">
        <f t="shared" si="0"/>
        <v>13.175691891813106</v>
      </c>
    </row>
    <row r="59" spans="1:8" x14ac:dyDescent="0.2">
      <c r="A59" s="2" t="s">
        <v>10</v>
      </c>
      <c r="B59" s="2" t="str">
        <f>VLOOKUP(A59,'[1]Read me'!$B$22:$C$32,2,FALSE)</f>
        <v>Isochrysis galbana</v>
      </c>
      <c r="C59" s="2">
        <v>7</v>
      </c>
      <c r="D59" s="3">
        <v>0.47839999999999999</v>
      </c>
      <c r="E59">
        <v>7.0070470000000002E-8</v>
      </c>
      <c r="F59" s="8">
        <v>7.1544649694520226</v>
      </c>
      <c r="G59" s="6">
        <v>9.3399999999999998E-14</v>
      </c>
      <c r="H59" s="9">
        <f t="shared" si="0"/>
        <v>13.029653123769906</v>
      </c>
    </row>
    <row r="60" spans="1:8" x14ac:dyDescent="0.2">
      <c r="A60" s="2" t="s">
        <v>10</v>
      </c>
      <c r="B60" s="2" t="str">
        <f>VLOOKUP(A60,'[1]Read me'!$B$22:$C$32,2,FALSE)</f>
        <v>Isochrysis galbana</v>
      </c>
      <c r="C60" s="2">
        <v>8</v>
      </c>
      <c r="D60" s="3">
        <v>0.435</v>
      </c>
      <c r="E60">
        <v>1.0007047000000001E-7</v>
      </c>
      <c r="F60" s="8">
        <v>6.9996940604637423</v>
      </c>
      <c r="G60" s="6">
        <v>1.3342999999999999E-13</v>
      </c>
      <c r="H60" s="9">
        <f t="shared" si="0"/>
        <v>12.874746513975202</v>
      </c>
    </row>
    <row r="61" spans="1:8" x14ac:dyDescent="0.2">
      <c r="A61" s="2" t="s">
        <v>10</v>
      </c>
      <c r="B61" s="2" t="str">
        <f>VLOOKUP(A61,'[1]Read me'!$B$22:$C$32,2,FALSE)</f>
        <v>Isochrysis galbana</v>
      </c>
      <c r="C61" s="2">
        <v>9</v>
      </c>
      <c r="D61" s="3">
        <v>0.4556</v>
      </c>
      <c r="E61">
        <v>1.5007047000000003E-7</v>
      </c>
      <c r="F61" s="8">
        <v>6.8237047573087253</v>
      </c>
      <c r="G61" s="6">
        <v>2.002E-13</v>
      </c>
      <c r="H61" s="9">
        <f t="shared" si="0"/>
        <v>12.6985359268567</v>
      </c>
    </row>
    <row r="62" spans="1:8" x14ac:dyDescent="0.2">
      <c r="A62" s="2" t="s">
        <v>10</v>
      </c>
      <c r="B62" s="2" t="str">
        <f>VLOOKUP(A62,'[1]Read me'!$B$22:$C$32,2,FALSE)</f>
        <v>Isochrysis galbana</v>
      </c>
      <c r="C62" s="2">
        <v>10</v>
      </c>
      <c r="D62" s="3">
        <v>0.45</v>
      </c>
      <c r="E62">
        <v>2.0007047000000003E-7</v>
      </c>
      <c r="F62" s="8">
        <v>6.698817007627933</v>
      </c>
      <c r="G62" s="6">
        <v>2.6703999999999999E-13</v>
      </c>
      <c r="H62" s="9">
        <f t="shared" si="0"/>
        <v>12.573423680664829</v>
      </c>
    </row>
    <row r="63" spans="1:8" x14ac:dyDescent="0.2">
      <c r="A63" s="2" t="s">
        <v>10</v>
      </c>
      <c r="B63" s="2" t="str">
        <f>VLOOKUP(A63,'[1]Read me'!$B$22:$C$32,2,FALSE)</f>
        <v>Isochrysis galbana</v>
      </c>
      <c r="C63" s="2">
        <v>11</v>
      </c>
      <c r="D63" s="3">
        <v>0.4703</v>
      </c>
      <c r="E63">
        <v>3.0007047000000002E-7</v>
      </c>
      <c r="F63" s="8">
        <v>6.5227767414864148</v>
      </c>
      <c r="G63" s="6">
        <v>4.0092000000000002E-13</v>
      </c>
      <c r="H63" s="9">
        <f t="shared" si="0"/>
        <v>12.396942278314244</v>
      </c>
    </row>
    <row r="64" spans="1:8" x14ac:dyDescent="0.2">
      <c r="A64" s="2" t="s">
        <v>10</v>
      </c>
      <c r="B64" s="2" t="str">
        <f>VLOOKUP(A64,'[1]Read me'!$B$22:$C$32,2,FALSE)</f>
        <v>Isochrysis galbana</v>
      </c>
      <c r="C64" s="2">
        <v>12</v>
      </c>
      <c r="D64" s="3">
        <v>0.41849999999999998</v>
      </c>
      <c r="E64">
        <v>4.0007047000000002E-7</v>
      </c>
      <c r="F64" s="8">
        <v>6.3978635035806324</v>
      </c>
      <c r="G64" s="6">
        <v>5.3507999999999998E-13</v>
      </c>
      <c r="H64" s="9">
        <f t="shared" si="0"/>
        <v>12.271581281602767</v>
      </c>
    </row>
    <row r="65" spans="1:8" x14ac:dyDescent="0.2">
      <c r="A65" s="2" t="s">
        <v>10</v>
      </c>
      <c r="B65" s="2" t="str">
        <f>VLOOKUP(A65,'[1]Read me'!$B$22:$C$32,2,FALSE)</f>
        <v>Isochrysis galbana</v>
      </c>
      <c r="C65" s="2">
        <v>13</v>
      </c>
      <c r="D65" s="3">
        <v>0.46560000000000001</v>
      </c>
      <c r="E65">
        <v>5.0007047000000012E-7</v>
      </c>
      <c r="F65" s="8">
        <v>6.3009687905127274</v>
      </c>
      <c r="G65" s="6">
        <v>6.6951000000000004E-13</v>
      </c>
      <c r="H65" s="9">
        <f t="shared" si="0"/>
        <v>12.174242931852293</v>
      </c>
    </row>
    <row r="66" spans="1:8" x14ac:dyDescent="0.2">
      <c r="A66" s="2" t="s">
        <v>10</v>
      </c>
      <c r="B66" s="2" t="str">
        <f>VLOOKUP(A66,'[1]Read me'!$B$22:$C$32,2,FALSE)</f>
        <v>Isochrysis galbana</v>
      </c>
      <c r="C66" s="2">
        <v>14</v>
      </c>
      <c r="D66" s="3">
        <v>0.43419999999999997</v>
      </c>
      <c r="E66">
        <v>7.0007047000000011E-7</v>
      </c>
      <c r="F66" s="8">
        <v>6.1548582411404116</v>
      </c>
      <c r="G66" s="6">
        <v>9.3920000000000008E-13</v>
      </c>
      <c r="H66" s="9">
        <f t="shared" si="0"/>
        <v>12.027241916096461</v>
      </c>
    </row>
    <row r="67" spans="1:8" x14ac:dyDescent="0.2">
      <c r="A67" s="2" t="s">
        <v>10</v>
      </c>
      <c r="B67" s="2" t="str">
        <f>VLOOKUP(A67,'[1]Read me'!$B$22:$C$32,2,FALSE)</f>
        <v>Isochrysis galbana</v>
      </c>
      <c r="C67" s="2">
        <v>15</v>
      </c>
      <c r="D67" s="3">
        <v>0.45839999999999997</v>
      </c>
      <c r="E67">
        <v>1.0000704700000002E-6</v>
      </c>
      <c r="F67" s="8">
        <v>5.9999693963461675</v>
      </c>
      <c r="G67" s="6">
        <v>1.3458E-12</v>
      </c>
      <c r="H67" s="9">
        <f t="shared" ref="H67:H69" si="1">-LOG(G67)</f>
        <v>11.871019476033389</v>
      </c>
    </row>
    <row r="68" spans="1:8" x14ac:dyDescent="0.2">
      <c r="A68" s="2" t="s">
        <v>10</v>
      </c>
      <c r="B68" s="2" t="str">
        <f>VLOOKUP(A68,'[1]Read me'!$B$22:$C$32,2,FALSE)</f>
        <v>Isochrysis galbana</v>
      </c>
      <c r="C68" s="2">
        <v>16</v>
      </c>
      <c r="D68" s="3">
        <v>0.4602</v>
      </c>
      <c r="E68">
        <v>1.0000070470000001E-5</v>
      </c>
      <c r="F68" s="8">
        <v>4.9999969395375699</v>
      </c>
      <c r="G68" s="6">
        <v>1.4832E-11</v>
      </c>
      <c r="H68" s="9">
        <f t="shared" si="1"/>
        <v>10.828800283199579</v>
      </c>
    </row>
    <row r="69" spans="1:8" x14ac:dyDescent="0.2">
      <c r="A69" s="2" t="s">
        <v>10</v>
      </c>
      <c r="B69" s="2" t="str">
        <f>VLOOKUP(A69,'[1]Read me'!$B$22:$C$32,2,FALSE)</f>
        <v>Isochrysis galbana</v>
      </c>
      <c r="C69" s="2">
        <v>17</v>
      </c>
      <c r="D69" s="3">
        <v>0.4748</v>
      </c>
      <c r="E69">
        <v>5.0000070470000002E-5</v>
      </c>
      <c r="F69" s="8">
        <v>4.3010293835697695</v>
      </c>
      <c r="G69" s="6">
        <v>1.3528E-10</v>
      </c>
      <c r="H69" s="9">
        <f t="shared" si="1"/>
        <v>9.8687664054103141</v>
      </c>
    </row>
    <row r="70" spans="1:8" x14ac:dyDescent="0.2">
      <c r="A70" s="2" t="s">
        <v>11</v>
      </c>
      <c r="B70" s="2" t="str">
        <f>VLOOKUP(A70,'[1]Read me'!$B$22:$C$32,2,FALSE)</f>
        <v>Asterionellopsis glacialis</v>
      </c>
      <c r="C70" s="2">
        <v>1</v>
      </c>
      <c r="D70" s="3">
        <v>0.39639999999999997</v>
      </c>
      <c r="E70">
        <v>7.046999999999999E-11</v>
      </c>
      <c r="F70" s="8">
        <v>10.151995728502731</v>
      </c>
      <c r="G70" s="6">
        <v>9.3866000000000003E-17</v>
      </c>
      <c r="H70" s="9">
        <f>-LOG(G70)</f>
        <v>16.027491688738397</v>
      </c>
    </row>
    <row r="71" spans="1:8" x14ac:dyDescent="0.2">
      <c r="A71" s="2" t="s">
        <v>11</v>
      </c>
      <c r="B71" s="2" t="str">
        <f>VLOOKUP(A71,'[1]Read me'!$B$22:$C$32,2,FALSE)</f>
        <v>Asterionellopsis glacialis</v>
      </c>
      <c r="C71" s="2">
        <v>2</v>
      </c>
      <c r="D71" s="3">
        <v>0.57410000000000005</v>
      </c>
      <c r="E71">
        <v>5.0704700000000002E-9</v>
      </c>
      <c r="F71" s="8">
        <v>8.2949517824919159</v>
      </c>
      <c r="G71" s="6">
        <v>6.7542E-15</v>
      </c>
      <c r="H71" s="9">
        <f t="shared" ref="H71:H103" si="2">-LOG(G71)</f>
        <v>14.170426083527321</v>
      </c>
    </row>
    <row r="72" spans="1:8" x14ac:dyDescent="0.2">
      <c r="A72" s="2" t="s">
        <v>11</v>
      </c>
      <c r="B72" s="2" t="str">
        <f>VLOOKUP(A72,'[1]Read me'!$B$22:$C$32,2,FALSE)</f>
        <v>Asterionellopsis glacialis</v>
      </c>
      <c r="C72" s="2">
        <v>3</v>
      </c>
      <c r="D72" s="3">
        <v>0.59530000000000005</v>
      </c>
      <c r="E72">
        <v>1.0070469999999999E-8</v>
      </c>
      <c r="F72" s="8">
        <v>7.9969502599684077</v>
      </c>
      <c r="G72" s="6">
        <v>1.3415E-14</v>
      </c>
      <c r="H72" s="9">
        <f t="shared" si="2"/>
        <v>13.872409322992041</v>
      </c>
    </row>
    <row r="73" spans="1:8" x14ac:dyDescent="0.2">
      <c r="A73" s="2" t="s">
        <v>11</v>
      </c>
      <c r="B73" s="2" t="str">
        <f>VLOOKUP(A73,'[1]Read me'!$B$22:$C$32,2,FALSE)</f>
        <v>Asterionellopsis glacialis</v>
      </c>
      <c r="C73" s="2">
        <v>4</v>
      </c>
      <c r="D73" s="3">
        <v>0.66510000000000002</v>
      </c>
      <c r="E73">
        <v>2.0070470000000001E-8</v>
      </c>
      <c r="F73" s="8">
        <v>7.6974424573074067</v>
      </c>
      <c r="G73" s="6">
        <v>2.6738999999999998E-14</v>
      </c>
      <c r="H73" s="9">
        <f t="shared" si="2"/>
        <v>13.572854838757012</v>
      </c>
    </row>
    <row r="74" spans="1:8" x14ac:dyDescent="0.2">
      <c r="A74" s="2" t="s">
        <v>11</v>
      </c>
      <c r="B74" s="2" t="str">
        <f>VLOOKUP(A74,'[1]Read me'!$B$22:$C$32,2,FALSE)</f>
        <v>Asterionellopsis glacialis</v>
      </c>
      <c r="C74" s="2">
        <v>5</v>
      </c>
      <c r="D74" s="3">
        <v>0.6875</v>
      </c>
      <c r="E74">
        <v>3.0070470000000002E-8</v>
      </c>
      <c r="F74" s="8">
        <v>7.5218597838445671</v>
      </c>
      <c r="G74" s="6">
        <v>4.0066000000000001E-14</v>
      </c>
      <c r="H74" s="9">
        <f t="shared" si="2"/>
        <v>13.397224013310762</v>
      </c>
    </row>
    <row r="75" spans="1:8" x14ac:dyDescent="0.2">
      <c r="A75" s="2" t="s">
        <v>11</v>
      </c>
      <c r="B75" s="2" t="str">
        <f>VLOOKUP(A75,'[1]Read me'!$B$22:$C$32,2,FALSE)</f>
        <v>Asterionellopsis glacialis</v>
      </c>
      <c r="C75" s="2">
        <v>6</v>
      </c>
      <c r="D75" s="3">
        <v>0.71779999999999999</v>
      </c>
      <c r="E75">
        <v>5.0070470000000002E-8</v>
      </c>
      <c r="F75" s="8">
        <v>7.3004183319594196</v>
      </c>
      <c r="G75" s="6">
        <v>6.6728000000000004E-14</v>
      </c>
      <c r="H75" s="9">
        <f t="shared" si="2"/>
        <v>13.175691891813106</v>
      </c>
    </row>
    <row r="76" spans="1:8" x14ac:dyDescent="0.2">
      <c r="A76" s="2" t="s">
        <v>11</v>
      </c>
      <c r="B76" s="2" t="str">
        <f>VLOOKUP(A76,'[1]Read me'!$B$22:$C$32,2,FALSE)</f>
        <v>Asterionellopsis glacialis</v>
      </c>
      <c r="C76" s="2">
        <v>7</v>
      </c>
      <c r="D76" s="3">
        <v>0.70230000000000004</v>
      </c>
      <c r="E76">
        <v>7.0070470000000002E-8</v>
      </c>
      <c r="F76" s="8">
        <v>7.1544649694520226</v>
      </c>
      <c r="G76" s="6">
        <v>9.3399999999999998E-14</v>
      </c>
      <c r="H76" s="9">
        <f t="shared" si="2"/>
        <v>13.029653123769906</v>
      </c>
    </row>
    <row r="77" spans="1:8" x14ac:dyDescent="0.2">
      <c r="A77" s="2" t="s">
        <v>11</v>
      </c>
      <c r="B77" s="2" t="str">
        <f>VLOOKUP(A77,'[1]Read me'!$B$22:$C$32,2,FALSE)</f>
        <v>Asterionellopsis glacialis</v>
      </c>
      <c r="C77" s="2">
        <v>8</v>
      </c>
      <c r="D77" s="3">
        <v>0.67510000000000003</v>
      </c>
      <c r="E77">
        <v>1.0007047000000001E-7</v>
      </c>
      <c r="F77" s="8">
        <v>6.9996940604637423</v>
      </c>
      <c r="G77" s="6">
        <v>1.3342999999999999E-13</v>
      </c>
      <c r="H77" s="9">
        <f t="shared" si="2"/>
        <v>12.874746513975202</v>
      </c>
    </row>
    <row r="78" spans="1:8" x14ac:dyDescent="0.2">
      <c r="A78" s="2" t="s">
        <v>11</v>
      </c>
      <c r="B78" s="2" t="str">
        <f>VLOOKUP(A78,'[1]Read me'!$B$22:$C$32,2,FALSE)</f>
        <v>Asterionellopsis glacialis</v>
      </c>
      <c r="C78" s="2">
        <v>9</v>
      </c>
      <c r="D78" s="3">
        <v>0.66349999999999998</v>
      </c>
      <c r="E78">
        <v>1.5007047000000003E-7</v>
      </c>
      <c r="F78" s="8">
        <v>6.8237047573087253</v>
      </c>
      <c r="G78" s="6">
        <v>2.002E-13</v>
      </c>
      <c r="H78" s="9">
        <f t="shared" si="2"/>
        <v>12.6985359268567</v>
      </c>
    </row>
    <row r="79" spans="1:8" x14ac:dyDescent="0.2">
      <c r="A79" s="2" t="s">
        <v>11</v>
      </c>
      <c r="B79" s="2" t="str">
        <f>VLOOKUP(A79,'[1]Read me'!$B$22:$C$32,2,FALSE)</f>
        <v>Asterionellopsis glacialis</v>
      </c>
      <c r="C79" s="2">
        <v>10</v>
      </c>
      <c r="D79" s="5">
        <v>0.45079999999999998</v>
      </c>
      <c r="E79">
        <v>2.0007047000000003E-7</v>
      </c>
      <c r="F79" s="8">
        <v>6.698817007627933</v>
      </c>
      <c r="G79" s="6">
        <v>2.6703999999999999E-13</v>
      </c>
      <c r="H79" s="9">
        <f t="shared" si="2"/>
        <v>12.573423680664829</v>
      </c>
    </row>
    <row r="80" spans="1:8" x14ac:dyDescent="0.2">
      <c r="A80" s="2" t="s">
        <v>11</v>
      </c>
      <c r="B80" s="2" t="str">
        <f>VLOOKUP(A80,'[1]Read me'!$B$22:$C$32,2,FALSE)</f>
        <v>Asterionellopsis glacialis</v>
      </c>
      <c r="C80" s="2">
        <v>11</v>
      </c>
      <c r="D80" s="3">
        <v>0.66449999999999998</v>
      </c>
      <c r="E80">
        <v>3.0007047000000002E-7</v>
      </c>
      <c r="F80" s="8">
        <v>6.5227767414864148</v>
      </c>
      <c r="G80" s="6">
        <v>4.0092000000000002E-13</v>
      </c>
      <c r="H80" s="9">
        <f t="shared" si="2"/>
        <v>12.396942278314244</v>
      </c>
    </row>
    <row r="81" spans="1:8" x14ac:dyDescent="0.2">
      <c r="A81" s="2" t="s">
        <v>11</v>
      </c>
      <c r="B81" s="2" t="str">
        <f>VLOOKUP(A81,'[1]Read me'!$B$22:$C$32,2,FALSE)</f>
        <v>Asterionellopsis glacialis</v>
      </c>
      <c r="C81" s="2">
        <v>12</v>
      </c>
      <c r="D81" s="3">
        <v>0.6008</v>
      </c>
      <c r="E81">
        <v>4.0007047000000002E-7</v>
      </c>
      <c r="F81" s="8">
        <v>6.3978635035806324</v>
      </c>
      <c r="G81" s="6">
        <v>5.3507999999999998E-13</v>
      </c>
      <c r="H81" s="9">
        <f t="shared" si="2"/>
        <v>12.271581281602767</v>
      </c>
    </row>
    <row r="82" spans="1:8" x14ac:dyDescent="0.2">
      <c r="A82" s="2" t="s">
        <v>11</v>
      </c>
      <c r="B82" s="2" t="str">
        <f>VLOOKUP(A82,'[1]Read me'!$B$22:$C$32,2,FALSE)</f>
        <v>Asterionellopsis glacialis</v>
      </c>
      <c r="C82" s="2">
        <v>13</v>
      </c>
      <c r="D82" s="3">
        <v>0.49530000000000002</v>
      </c>
      <c r="E82">
        <v>5.0007047000000012E-7</v>
      </c>
      <c r="F82" s="8">
        <v>6.3009687905127274</v>
      </c>
      <c r="G82" s="6">
        <v>6.6951000000000004E-13</v>
      </c>
      <c r="H82" s="9">
        <f t="shared" si="2"/>
        <v>12.174242931852293</v>
      </c>
    </row>
    <row r="83" spans="1:8" x14ac:dyDescent="0.2">
      <c r="A83" s="2" t="s">
        <v>11</v>
      </c>
      <c r="B83" s="2" t="str">
        <f>VLOOKUP(A83,'[1]Read me'!$B$22:$C$32,2,FALSE)</f>
        <v>Asterionellopsis glacialis</v>
      </c>
      <c r="C83" s="2">
        <v>14</v>
      </c>
      <c r="D83" s="3">
        <v>0.4733</v>
      </c>
      <c r="E83">
        <v>7.0007047000000011E-7</v>
      </c>
      <c r="F83" s="8">
        <v>6.1548582411404116</v>
      </c>
      <c r="G83" s="6">
        <v>9.3920000000000008E-13</v>
      </c>
      <c r="H83" s="9">
        <f t="shared" si="2"/>
        <v>12.027241916096461</v>
      </c>
    </row>
    <row r="84" spans="1:8" x14ac:dyDescent="0.2">
      <c r="A84" s="2" t="s">
        <v>11</v>
      </c>
      <c r="B84" s="2" t="str">
        <f>VLOOKUP(A84,'[1]Read me'!$B$22:$C$32,2,FALSE)</f>
        <v>Asterionellopsis glacialis</v>
      </c>
      <c r="C84" s="2">
        <v>15</v>
      </c>
      <c r="D84" s="5">
        <v>0.58150000000000002</v>
      </c>
      <c r="E84">
        <v>1.0000704700000002E-6</v>
      </c>
      <c r="F84" s="8">
        <v>5.9999693963461675</v>
      </c>
      <c r="G84" s="6">
        <v>1.3458E-12</v>
      </c>
      <c r="H84" s="9">
        <f t="shared" si="2"/>
        <v>11.871019476033389</v>
      </c>
    </row>
    <row r="85" spans="1:8" x14ac:dyDescent="0.2">
      <c r="A85" s="2" t="s">
        <v>11</v>
      </c>
      <c r="B85" s="2" t="str">
        <f>VLOOKUP(A85,'[1]Read me'!$B$22:$C$32,2,FALSE)</f>
        <v>Asterionellopsis glacialis</v>
      </c>
      <c r="C85" s="2">
        <v>16</v>
      </c>
      <c r="D85" s="3">
        <v>0.55889999999999995</v>
      </c>
      <c r="E85">
        <v>1.0000070470000001E-5</v>
      </c>
      <c r="F85" s="8">
        <v>4.9999969395375699</v>
      </c>
      <c r="G85" s="6">
        <v>1.4832E-11</v>
      </c>
      <c r="H85" s="9">
        <f t="shared" si="2"/>
        <v>10.828800283199579</v>
      </c>
    </row>
    <row r="86" spans="1:8" x14ac:dyDescent="0.2">
      <c r="A86" s="2" t="s">
        <v>11</v>
      </c>
      <c r="B86" s="2" t="str">
        <f>VLOOKUP(A86,'[1]Read me'!$B$22:$C$32,2,FALSE)</f>
        <v>Asterionellopsis glacialis</v>
      </c>
      <c r="C86" s="2">
        <v>17</v>
      </c>
      <c r="D86" s="3">
        <v>0.5091</v>
      </c>
      <c r="E86">
        <v>5.0000070470000002E-5</v>
      </c>
      <c r="F86" s="8">
        <v>4.3010293835697695</v>
      </c>
      <c r="G86" s="6">
        <v>1.3528E-10</v>
      </c>
      <c r="H86" s="9">
        <f t="shared" si="2"/>
        <v>9.8687664054103141</v>
      </c>
    </row>
    <row r="87" spans="1:8" x14ac:dyDescent="0.2">
      <c r="A87" s="2" t="s">
        <v>12</v>
      </c>
      <c r="B87" s="2" t="str">
        <f>VLOOKUP(A87,'[1]Read me'!$B$22:$C$32,2,FALSE)</f>
        <v>Synechococcus sp.</v>
      </c>
      <c r="C87" s="2">
        <v>1</v>
      </c>
      <c r="D87" s="3">
        <v>0.35110000000000002</v>
      </c>
      <c r="E87">
        <v>7.046999999999999E-11</v>
      </c>
      <c r="F87" s="8">
        <v>10.151995728502731</v>
      </c>
      <c r="G87" s="6">
        <v>9.3866000000000003E-17</v>
      </c>
      <c r="H87" s="9">
        <f>-LOG(G87)</f>
        <v>16.027491688738397</v>
      </c>
    </row>
    <row r="88" spans="1:8" x14ac:dyDescent="0.2">
      <c r="A88" s="2" t="s">
        <v>12</v>
      </c>
      <c r="B88" s="2" t="str">
        <f>VLOOKUP(A88,'[1]Read me'!$B$22:$C$32,2,FALSE)</f>
        <v>Synechococcus sp.</v>
      </c>
      <c r="C88" s="2">
        <v>2</v>
      </c>
      <c r="D88" s="3">
        <v>0.51139999999999997</v>
      </c>
      <c r="E88">
        <v>5.0704700000000002E-9</v>
      </c>
      <c r="F88" s="8">
        <v>8.2949517824919159</v>
      </c>
      <c r="G88" s="6">
        <v>6.7542E-15</v>
      </c>
      <c r="H88" s="9">
        <f t="shared" si="2"/>
        <v>14.170426083527321</v>
      </c>
    </row>
    <row r="89" spans="1:8" x14ac:dyDescent="0.2">
      <c r="A89" s="2" t="s">
        <v>12</v>
      </c>
      <c r="B89" s="2" t="str">
        <f>VLOOKUP(A89,'[1]Read me'!$B$22:$C$32,2,FALSE)</f>
        <v>Synechococcus sp.</v>
      </c>
      <c r="C89" s="2">
        <v>3</v>
      </c>
      <c r="D89" s="3">
        <v>0.502</v>
      </c>
      <c r="E89">
        <v>1.0070469999999999E-8</v>
      </c>
      <c r="F89" s="8">
        <v>7.9969502599684077</v>
      </c>
      <c r="G89" s="6">
        <v>1.3415E-14</v>
      </c>
      <c r="H89" s="9">
        <f t="shared" si="2"/>
        <v>13.872409322992041</v>
      </c>
    </row>
    <row r="90" spans="1:8" x14ac:dyDescent="0.2">
      <c r="A90" s="2" t="s">
        <v>12</v>
      </c>
      <c r="B90" s="2" t="str">
        <f>VLOOKUP(A90,'[1]Read me'!$B$22:$C$32,2,FALSE)</f>
        <v>Synechococcus sp.</v>
      </c>
      <c r="C90" s="2">
        <v>4</v>
      </c>
      <c r="D90" s="3">
        <v>0.56030000000000002</v>
      </c>
      <c r="E90">
        <v>2.0070470000000001E-8</v>
      </c>
      <c r="F90" s="8">
        <v>7.6974424573074067</v>
      </c>
      <c r="G90" s="6">
        <v>2.6738999999999998E-14</v>
      </c>
      <c r="H90" s="9">
        <f t="shared" si="2"/>
        <v>13.572854838757012</v>
      </c>
    </row>
    <row r="91" spans="1:8" x14ac:dyDescent="0.2">
      <c r="A91" s="2" t="s">
        <v>12</v>
      </c>
      <c r="B91" s="2" t="str">
        <f>VLOOKUP(A91,'[1]Read me'!$B$22:$C$32,2,FALSE)</f>
        <v>Synechococcus sp.</v>
      </c>
      <c r="C91" s="2">
        <v>5</v>
      </c>
      <c r="D91" s="3">
        <v>0.51619999999999999</v>
      </c>
      <c r="E91">
        <v>3.0070470000000002E-8</v>
      </c>
      <c r="F91" s="8">
        <v>7.5218597838445671</v>
      </c>
      <c r="G91" s="6">
        <v>4.0066000000000001E-14</v>
      </c>
      <c r="H91" s="9">
        <f t="shared" si="2"/>
        <v>13.397224013310762</v>
      </c>
    </row>
    <row r="92" spans="1:8" x14ac:dyDescent="0.2">
      <c r="A92" s="2" t="s">
        <v>12</v>
      </c>
      <c r="B92" s="2" t="str">
        <f>VLOOKUP(A92,'[1]Read me'!$B$22:$C$32,2,FALSE)</f>
        <v>Synechococcus sp.</v>
      </c>
      <c r="C92" s="2">
        <v>6</v>
      </c>
      <c r="D92" s="3">
        <v>0.50519999999999998</v>
      </c>
      <c r="E92">
        <v>5.0070470000000002E-8</v>
      </c>
      <c r="F92" s="8">
        <v>7.3004183319594196</v>
      </c>
      <c r="G92" s="6">
        <v>6.6728000000000004E-14</v>
      </c>
      <c r="H92" s="9">
        <f t="shared" si="2"/>
        <v>13.175691891813106</v>
      </c>
    </row>
    <row r="93" spans="1:8" x14ac:dyDescent="0.2">
      <c r="A93" s="2" t="s">
        <v>12</v>
      </c>
      <c r="B93" s="2" t="str">
        <f>VLOOKUP(A93,'[1]Read me'!$B$22:$C$32,2,FALSE)</f>
        <v>Synechococcus sp.</v>
      </c>
      <c r="C93" s="2">
        <v>7</v>
      </c>
      <c r="D93" s="3">
        <v>0.45179999999999998</v>
      </c>
      <c r="E93">
        <v>7.0070470000000002E-8</v>
      </c>
      <c r="F93" s="8">
        <v>7.1544649694520226</v>
      </c>
      <c r="G93" s="6">
        <v>9.3399999999999998E-14</v>
      </c>
      <c r="H93" s="9">
        <f t="shared" si="2"/>
        <v>13.029653123769906</v>
      </c>
    </row>
    <row r="94" spans="1:8" x14ac:dyDescent="0.2">
      <c r="A94" s="2" t="s">
        <v>12</v>
      </c>
      <c r="B94" s="2" t="str">
        <f>VLOOKUP(A94,'[1]Read me'!$B$22:$C$32,2,FALSE)</f>
        <v>Synechococcus sp.</v>
      </c>
      <c r="C94" s="2">
        <v>8</v>
      </c>
      <c r="D94" s="3">
        <v>0.46829999999999999</v>
      </c>
      <c r="E94">
        <v>1.0007047000000001E-7</v>
      </c>
      <c r="F94" s="8">
        <v>6.9996940604637423</v>
      </c>
      <c r="G94" s="6">
        <v>1.3342999999999999E-13</v>
      </c>
      <c r="H94" s="9">
        <f t="shared" si="2"/>
        <v>12.874746513975202</v>
      </c>
    </row>
    <row r="95" spans="1:8" x14ac:dyDescent="0.2">
      <c r="A95" s="2" t="s">
        <v>12</v>
      </c>
      <c r="B95" s="2" t="str">
        <f>VLOOKUP(A95,'[1]Read me'!$B$22:$C$32,2,FALSE)</f>
        <v>Synechococcus sp.</v>
      </c>
      <c r="C95" s="2">
        <v>9</v>
      </c>
      <c r="D95" s="3">
        <v>0.46379999999999999</v>
      </c>
      <c r="E95">
        <v>1.5007047000000003E-7</v>
      </c>
      <c r="F95" s="8">
        <v>6.8237047573087253</v>
      </c>
      <c r="G95" s="6">
        <v>2.002E-13</v>
      </c>
      <c r="H95" s="9">
        <f t="shared" si="2"/>
        <v>12.6985359268567</v>
      </c>
    </row>
    <row r="96" spans="1:8" x14ac:dyDescent="0.2">
      <c r="A96" s="2" t="s">
        <v>12</v>
      </c>
      <c r="B96" s="2" t="str">
        <f>VLOOKUP(A96,'[1]Read me'!$B$22:$C$32,2,FALSE)</f>
        <v>Synechococcus sp.</v>
      </c>
      <c r="C96" s="2">
        <v>10</v>
      </c>
      <c r="D96" s="3">
        <v>0.4521</v>
      </c>
      <c r="E96">
        <v>2.0007047000000003E-7</v>
      </c>
      <c r="F96" s="8">
        <v>6.698817007627933</v>
      </c>
      <c r="G96" s="6">
        <v>2.6703999999999999E-13</v>
      </c>
      <c r="H96" s="9">
        <f t="shared" si="2"/>
        <v>12.573423680664829</v>
      </c>
    </row>
    <row r="97" spans="1:8" x14ac:dyDescent="0.2">
      <c r="A97" s="2" t="s">
        <v>12</v>
      </c>
      <c r="B97" s="2" t="str">
        <f>VLOOKUP(A97,'[1]Read me'!$B$22:$C$32,2,FALSE)</f>
        <v>Synechococcus sp.</v>
      </c>
      <c r="C97" s="2">
        <v>11</v>
      </c>
      <c r="D97" s="3">
        <v>0.49070000000000003</v>
      </c>
      <c r="E97">
        <v>3.0007047000000002E-7</v>
      </c>
      <c r="F97" s="8">
        <v>6.5227767414864148</v>
      </c>
      <c r="G97" s="6">
        <v>4.0092000000000002E-13</v>
      </c>
      <c r="H97" s="9">
        <f t="shared" si="2"/>
        <v>12.396942278314244</v>
      </c>
    </row>
    <row r="98" spans="1:8" x14ac:dyDescent="0.2">
      <c r="A98" s="2" t="s">
        <v>12</v>
      </c>
      <c r="B98" s="2" t="str">
        <f>VLOOKUP(A98,'[1]Read me'!$B$22:$C$32,2,FALSE)</f>
        <v>Synechococcus sp.</v>
      </c>
      <c r="C98" s="2">
        <v>12</v>
      </c>
      <c r="D98" s="3">
        <v>0.44019999999999998</v>
      </c>
      <c r="E98">
        <v>4.0007047000000002E-7</v>
      </c>
      <c r="F98" s="8">
        <v>6.3978635035806324</v>
      </c>
      <c r="G98" s="6">
        <v>5.3507999999999998E-13</v>
      </c>
      <c r="H98" s="9">
        <f t="shared" si="2"/>
        <v>12.271581281602767</v>
      </c>
    </row>
    <row r="99" spans="1:8" x14ac:dyDescent="0.2">
      <c r="A99" s="2" t="s">
        <v>12</v>
      </c>
      <c r="B99" s="2" t="str">
        <f>VLOOKUP(A99,'[1]Read me'!$B$22:$C$32,2,FALSE)</f>
        <v>Synechococcus sp.</v>
      </c>
      <c r="C99" s="2">
        <v>13</v>
      </c>
      <c r="D99" s="3">
        <v>0.41749999999999998</v>
      </c>
      <c r="E99">
        <v>5.0007047000000012E-7</v>
      </c>
      <c r="F99" s="8">
        <v>6.3009687905127274</v>
      </c>
      <c r="G99" s="6">
        <v>6.6951000000000004E-13</v>
      </c>
      <c r="H99" s="9">
        <f t="shared" si="2"/>
        <v>12.174242931852293</v>
      </c>
    </row>
    <row r="100" spans="1:8" x14ac:dyDescent="0.2">
      <c r="A100" s="2" t="s">
        <v>12</v>
      </c>
      <c r="B100" s="2" t="str">
        <f>VLOOKUP(A100,'[1]Read me'!$B$22:$C$32,2,FALSE)</f>
        <v>Synechococcus sp.</v>
      </c>
      <c r="C100" s="2">
        <v>14</v>
      </c>
      <c r="D100" s="3">
        <v>0.45350000000000001</v>
      </c>
      <c r="E100">
        <v>7.0007047000000011E-7</v>
      </c>
      <c r="F100" s="8">
        <v>6.1548582411404116</v>
      </c>
      <c r="G100" s="6">
        <v>9.3920000000000008E-13</v>
      </c>
      <c r="H100" s="9">
        <f t="shared" si="2"/>
        <v>12.027241916096461</v>
      </c>
    </row>
    <row r="101" spans="1:8" x14ac:dyDescent="0.2">
      <c r="A101" s="2" t="s">
        <v>12</v>
      </c>
      <c r="B101" s="2" t="str">
        <f>VLOOKUP(A101,'[1]Read me'!$B$22:$C$32,2,FALSE)</f>
        <v>Synechococcus sp.</v>
      </c>
      <c r="C101" s="2">
        <v>15</v>
      </c>
      <c r="D101" s="3">
        <v>0.54169999999999996</v>
      </c>
      <c r="E101">
        <v>1.0000704700000002E-6</v>
      </c>
      <c r="F101" s="8">
        <v>5.9999693963461675</v>
      </c>
      <c r="G101" s="6">
        <v>1.3458E-12</v>
      </c>
      <c r="H101" s="9">
        <f t="shared" si="2"/>
        <v>11.871019476033389</v>
      </c>
    </row>
    <row r="102" spans="1:8" x14ac:dyDescent="0.2">
      <c r="A102" s="2" t="s">
        <v>12</v>
      </c>
      <c r="B102" s="2" t="str">
        <f>VLOOKUP(A102,'[1]Read me'!$B$22:$C$32,2,FALSE)</f>
        <v>Synechococcus sp.</v>
      </c>
      <c r="C102" s="2">
        <v>16</v>
      </c>
      <c r="D102" s="3">
        <v>0.3997</v>
      </c>
      <c r="E102">
        <v>1.0000070470000001E-5</v>
      </c>
      <c r="F102" s="8">
        <v>4.9999969395375699</v>
      </c>
      <c r="G102" s="6">
        <v>1.4832E-11</v>
      </c>
      <c r="H102" s="9">
        <f t="shared" si="2"/>
        <v>10.828800283199579</v>
      </c>
    </row>
    <row r="103" spans="1:8" x14ac:dyDescent="0.2">
      <c r="A103" s="2" t="s">
        <v>12</v>
      </c>
      <c r="B103" s="2" t="str">
        <f>VLOOKUP(A103,'[1]Read me'!$B$22:$C$32,2,FALSE)</f>
        <v>Synechococcus sp.</v>
      </c>
      <c r="C103" s="2">
        <v>17</v>
      </c>
      <c r="D103" s="3">
        <v>0.3775</v>
      </c>
      <c r="E103">
        <v>5.0000070470000002E-5</v>
      </c>
      <c r="F103" s="8">
        <v>4.3010293835697695</v>
      </c>
      <c r="G103" s="6">
        <v>1.3528E-10</v>
      </c>
      <c r="H103" s="9">
        <f t="shared" si="2"/>
        <v>9.8687664054103141</v>
      </c>
    </row>
    <row r="104" spans="1:8" x14ac:dyDescent="0.2">
      <c r="A104" s="2" t="s">
        <v>13</v>
      </c>
      <c r="B104" s="2" t="s">
        <v>23</v>
      </c>
      <c r="C104" s="2">
        <v>1</v>
      </c>
      <c r="D104" s="3">
        <v>0.82869999999999999</v>
      </c>
      <c r="E104">
        <v>7.046999999999999E-11</v>
      </c>
      <c r="F104" s="8">
        <v>10.151995728502731</v>
      </c>
      <c r="G104" s="6">
        <v>9.3866000000000003E-17</v>
      </c>
      <c r="H104" s="9">
        <f>-LOG(G104)</f>
        <v>16.027491688738397</v>
      </c>
    </row>
    <row r="105" spans="1:8" x14ac:dyDescent="0.2">
      <c r="A105" s="2" t="s">
        <v>13</v>
      </c>
      <c r="B105" s="2" t="s">
        <v>23</v>
      </c>
      <c r="C105" s="2">
        <v>2</v>
      </c>
      <c r="D105" s="3">
        <v>0.9153</v>
      </c>
      <c r="E105">
        <v>5.0704700000000002E-9</v>
      </c>
      <c r="F105" s="8">
        <v>8.2949517824919159</v>
      </c>
      <c r="G105" s="6">
        <v>6.7542E-15</v>
      </c>
      <c r="H105" s="9">
        <f t="shared" ref="H105:H137" si="3">-LOG(G105)</f>
        <v>14.170426083527321</v>
      </c>
    </row>
    <row r="106" spans="1:8" x14ac:dyDescent="0.2">
      <c r="A106" s="2" t="s">
        <v>13</v>
      </c>
      <c r="B106" s="2" t="s">
        <v>23</v>
      </c>
      <c r="C106" s="2">
        <v>3</v>
      </c>
      <c r="D106" s="3">
        <v>0.9143</v>
      </c>
      <c r="E106">
        <v>1.0070469999999999E-8</v>
      </c>
      <c r="F106" s="8">
        <v>7.9969502599684077</v>
      </c>
      <c r="G106" s="6">
        <v>1.3415E-14</v>
      </c>
      <c r="H106" s="9">
        <f t="shared" si="3"/>
        <v>13.872409322992041</v>
      </c>
    </row>
    <row r="107" spans="1:8" x14ac:dyDescent="0.2">
      <c r="A107" s="2" t="s">
        <v>13</v>
      </c>
      <c r="B107" s="2" t="s">
        <v>23</v>
      </c>
      <c r="C107" s="2">
        <v>4</v>
      </c>
      <c r="D107" s="3">
        <v>0.89129999999999998</v>
      </c>
      <c r="E107">
        <v>2.0070470000000001E-8</v>
      </c>
      <c r="F107" s="8">
        <v>7.6974424573074067</v>
      </c>
      <c r="G107" s="6">
        <v>2.6738999999999998E-14</v>
      </c>
      <c r="H107" s="9">
        <f t="shared" si="3"/>
        <v>13.572854838757012</v>
      </c>
    </row>
    <row r="108" spans="1:8" x14ac:dyDescent="0.2">
      <c r="A108" s="2" t="s">
        <v>13</v>
      </c>
      <c r="B108" s="2" t="s">
        <v>23</v>
      </c>
      <c r="C108" s="2">
        <v>5</v>
      </c>
      <c r="D108" s="3">
        <v>0.85670000000000002</v>
      </c>
      <c r="E108">
        <v>3.0070470000000002E-8</v>
      </c>
      <c r="F108" s="8">
        <v>7.5218597838445671</v>
      </c>
      <c r="G108" s="6">
        <v>4.0066000000000001E-14</v>
      </c>
      <c r="H108" s="9">
        <f t="shared" si="3"/>
        <v>13.397224013310762</v>
      </c>
    </row>
    <row r="109" spans="1:8" x14ac:dyDescent="0.2">
      <c r="A109" s="2" t="s">
        <v>13</v>
      </c>
      <c r="B109" s="2" t="s">
        <v>23</v>
      </c>
      <c r="C109" s="2">
        <v>6</v>
      </c>
      <c r="D109" s="3">
        <v>0.89780000000000004</v>
      </c>
      <c r="E109">
        <v>5.0070470000000002E-8</v>
      </c>
      <c r="F109" s="8">
        <v>7.3004183319594196</v>
      </c>
      <c r="G109" s="6">
        <v>6.6728000000000004E-14</v>
      </c>
      <c r="H109" s="9">
        <f t="shared" si="3"/>
        <v>13.175691891813106</v>
      </c>
    </row>
    <row r="110" spans="1:8" x14ac:dyDescent="0.2">
      <c r="A110" s="2" t="s">
        <v>13</v>
      </c>
      <c r="B110" s="2" t="s">
        <v>23</v>
      </c>
      <c r="C110" s="2">
        <v>7</v>
      </c>
      <c r="D110" s="3">
        <v>0.84370000000000001</v>
      </c>
      <c r="E110">
        <v>7.0070470000000002E-8</v>
      </c>
      <c r="F110" s="8">
        <v>7.1544649694520226</v>
      </c>
      <c r="G110" s="6">
        <v>9.3399999999999998E-14</v>
      </c>
      <c r="H110" s="9">
        <f t="shared" si="3"/>
        <v>13.029653123769906</v>
      </c>
    </row>
    <row r="111" spans="1:8" x14ac:dyDescent="0.2">
      <c r="A111" s="2" t="s">
        <v>13</v>
      </c>
      <c r="B111" s="2" t="s">
        <v>23</v>
      </c>
      <c r="C111" s="2">
        <v>8</v>
      </c>
      <c r="D111" s="3">
        <v>0.88349999999999995</v>
      </c>
      <c r="E111">
        <v>1.0007047000000001E-7</v>
      </c>
      <c r="F111" s="8">
        <v>6.9996940604637423</v>
      </c>
      <c r="G111" s="6">
        <v>1.3342999999999999E-13</v>
      </c>
      <c r="H111" s="9">
        <f t="shared" si="3"/>
        <v>12.874746513975202</v>
      </c>
    </row>
    <row r="112" spans="1:8" x14ac:dyDescent="0.2">
      <c r="A112" s="2" t="s">
        <v>13</v>
      </c>
      <c r="B112" s="2" t="s">
        <v>23</v>
      </c>
      <c r="C112" s="2">
        <v>9</v>
      </c>
      <c r="D112" s="3">
        <v>0.87439999999999996</v>
      </c>
      <c r="E112">
        <v>1.5007047000000003E-7</v>
      </c>
      <c r="F112" s="8">
        <v>6.8237047573087253</v>
      </c>
      <c r="G112" s="6">
        <v>2.002E-13</v>
      </c>
      <c r="H112" s="9">
        <f t="shared" si="3"/>
        <v>12.6985359268567</v>
      </c>
    </row>
    <row r="113" spans="1:8" x14ac:dyDescent="0.2">
      <c r="A113" s="2" t="s">
        <v>13</v>
      </c>
      <c r="B113" s="2" t="s">
        <v>23</v>
      </c>
      <c r="C113" s="2">
        <v>10</v>
      </c>
      <c r="D113" s="3">
        <v>0.89370000000000005</v>
      </c>
      <c r="E113">
        <v>2.0007047000000003E-7</v>
      </c>
      <c r="F113" s="8">
        <v>6.698817007627933</v>
      </c>
      <c r="G113" s="6">
        <v>2.6703999999999999E-13</v>
      </c>
      <c r="H113" s="9">
        <f t="shared" si="3"/>
        <v>12.573423680664829</v>
      </c>
    </row>
    <row r="114" spans="1:8" x14ac:dyDescent="0.2">
      <c r="A114" s="2" t="s">
        <v>13</v>
      </c>
      <c r="B114" s="2" t="s">
        <v>23</v>
      </c>
      <c r="C114" s="2">
        <v>11</v>
      </c>
      <c r="D114" s="3">
        <v>0.84630000000000005</v>
      </c>
      <c r="E114">
        <v>3.0007047000000002E-7</v>
      </c>
      <c r="F114" s="8">
        <v>6.5227767414864148</v>
      </c>
      <c r="G114" s="6">
        <v>4.0092000000000002E-13</v>
      </c>
      <c r="H114" s="9">
        <f t="shared" si="3"/>
        <v>12.396942278314244</v>
      </c>
    </row>
    <row r="115" spans="1:8" x14ac:dyDescent="0.2">
      <c r="A115" s="2" t="s">
        <v>13</v>
      </c>
      <c r="B115" s="2" t="s">
        <v>23</v>
      </c>
      <c r="C115" s="2">
        <v>12</v>
      </c>
      <c r="D115" s="3">
        <v>0.9123</v>
      </c>
      <c r="E115">
        <v>4.0007047000000002E-7</v>
      </c>
      <c r="F115" s="8">
        <v>6.3978635035806324</v>
      </c>
      <c r="G115" s="6">
        <v>5.3507999999999998E-13</v>
      </c>
      <c r="H115" s="9">
        <f t="shared" si="3"/>
        <v>12.271581281602767</v>
      </c>
    </row>
    <row r="116" spans="1:8" x14ac:dyDescent="0.2">
      <c r="A116" s="2" t="s">
        <v>13</v>
      </c>
      <c r="B116" s="2" t="s">
        <v>23</v>
      </c>
      <c r="C116" s="2">
        <v>13</v>
      </c>
      <c r="D116" s="3">
        <v>0.92889999999999995</v>
      </c>
      <c r="E116">
        <v>5.0007047000000012E-7</v>
      </c>
      <c r="F116" s="8">
        <v>6.3009687905127274</v>
      </c>
      <c r="G116" s="6">
        <v>6.6951000000000004E-13</v>
      </c>
      <c r="H116" s="9">
        <f t="shared" si="3"/>
        <v>12.174242931852293</v>
      </c>
    </row>
    <row r="117" spans="1:8" x14ac:dyDescent="0.2">
      <c r="A117" s="2" t="s">
        <v>13</v>
      </c>
      <c r="B117" s="2" t="s">
        <v>23</v>
      </c>
      <c r="C117" s="2">
        <v>14</v>
      </c>
      <c r="D117" s="3">
        <v>0.91930000000000001</v>
      </c>
      <c r="E117">
        <v>7.0007047000000011E-7</v>
      </c>
      <c r="F117" s="8">
        <v>6.1548582411404116</v>
      </c>
      <c r="G117" s="6">
        <v>9.3920000000000008E-13</v>
      </c>
      <c r="H117" s="9">
        <f t="shared" si="3"/>
        <v>12.027241916096461</v>
      </c>
    </row>
    <row r="118" spans="1:8" x14ac:dyDescent="0.2">
      <c r="A118" s="2" t="s">
        <v>13</v>
      </c>
      <c r="B118" s="2" t="s">
        <v>23</v>
      </c>
      <c r="C118" s="2">
        <v>15</v>
      </c>
      <c r="D118" s="3">
        <v>0.92989999999999995</v>
      </c>
      <c r="E118">
        <v>1.0000704700000002E-6</v>
      </c>
      <c r="F118" s="8">
        <v>5.9999693963461675</v>
      </c>
      <c r="G118" s="6">
        <v>1.3458E-12</v>
      </c>
      <c r="H118" s="9">
        <f t="shared" si="3"/>
        <v>11.871019476033389</v>
      </c>
    </row>
    <row r="119" spans="1:8" x14ac:dyDescent="0.2">
      <c r="A119" s="2" t="s">
        <v>13</v>
      </c>
      <c r="B119" s="2" t="s">
        <v>23</v>
      </c>
      <c r="C119" s="2">
        <v>16</v>
      </c>
      <c r="D119" s="3">
        <v>0.95930000000000004</v>
      </c>
      <c r="E119">
        <v>1.0000070470000001E-5</v>
      </c>
      <c r="F119" s="8">
        <v>4.9999969395375699</v>
      </c>
      <c r="G119" s="6">
        <v>1.4832E-11</v>
      </c>
      <c r="H119" s="9">
        <f t="shared" si="3"/>
        <v>10.828800283199579</v>
      </c>
    </row>
    <row r="120" spans="1:8" x14ac:dyDescent="0.2">
      <c r="A120" s="2" t="s">
        <v>13</v>
      </c>
      <c r="B120" s="2" t="s">
        <v>23</v>
      </c>
      <c r="C120" s="2">
        <v>17</v>
      </c>
      <c r="D120" s="3">
        <v>0.96599999999999997</v>
      </c>
      <c r="E120">
        <v>5.0000070470000002E-5</v>
      </c>
      <c r="F120" s="8">
        <v>4.3010293835697695</v>
      </c>
      <c r="G120" s="6">
        <v>1.3528E-10</v>
      </c>
      <c r="H120" s="9">
        <f t="shared" si="3"/>
        <v>9.8687664054103141</v>
      </c>
    </row>
    <row r="121" spans="1:8" x14ac:dyDescent="0.2">
      <c r="A121" s="2" t="s">
        <v>14</v>
      </c>
      <c r="B121" s="2" t="str">
        <f>VLOOKUP(A121,'[1]Read me'!$B$22:$C$32,2,FALSE)</f>
        <v>Emiliania huxleyi</v>
      </c>
      <c r="C121" s="2">
        <v>1</v>
      </c>
      <c r="D121" s="3">
        <v>0.52310000000000001</v>
      </c>
      <c r="E121">
        <v>7.046999999999999E-11</v>
      </c>
      <c r="F121" s="8">
        <v>10.151995728502731</v>
      </c>
      <c r="G121" s="6">
        <v>9.3866000000000003E-17</v>
      </c>
      <c r="H121" s="9">
        <f>-LOG(G121)</f>
        <v>16.027491688738397</v>
      </c>
    </row>
    <row r="122" spans="1:8" x14ac:dyDescent="0.2">
      <c r="A122" s="2" t="s">
        <v>14</v>
      </c>
      <c r="B122" s="2" t="str">
        <f>VLOOKUP(A122,'[1]Read me'!$B$22:$C$32,2,FALSE)</f>
        <v>Emiliania huxleyi</v>
      </c>
      <c r="C122" s="2">
        <v>2</v>
      </c>
      <c r="D122" s="3">
        <v>0.53339999999999999</v>
      </c>
      <c r="E122">
        <v>5.0704700000000002E-9</v>
      </c>
      <c r="F122" s="8">
        <v>8.2949517824919159</v>
      </c>
      <c r="G122" s="6">
        <v>6.7542E-15</v>
      </c>
      <c r="H122" s="9">
        <f t="shared" si="3"/>
        <v>14.170426083527321</v>
      </c>
    </row>
    <row r="123" spans="1:8" x14ac:dyDescent="0.2">
      <c r="A123" s="2" t="s">
        <v>14</v>
      </c>
      <c r="B123" s="2" t="str">
        <f>VLOOKUP(A123,'[1]Read me'!$B$22:$C$32,2,FALSE)</f>
        <v>Emiliania huxleyi</v>
      </c>
      <c r="C123" s="2">
        <v>3</v>
      </c>
      <c r="D123" s="3">
        <v>0.53890000000000005</v>
      </c>
      <c r="E123">
        <v>1.0070469999999999E-8</v>
      </c>
      <c r="F123" s="8">
        <v>7.9969502599684077</v>
      </c>
      <c r="G123" s="6">
        <v>1.3415E-14</v>
      </c>
      <c r="H123" s="9">
        <f t="shared" si="3"/>
        <v>13.872409322992041</v>
      </c>
    </row>
    <row r="124" spans="1:8" x14ac:dyDescent="0.2">
      <c r="A124" s="2" t="s">
        <v>14</v>
      </c>
      <c r="B124" s="2" t="str">
        <f>VLOOKUP(A124,'[1]Read me'!$B$22:$C$32,2,FALSE)</f>
        <v>Emiliania huxleyi</v>
      </c>
      <c r="C124" s="2">
        <v>4</v>
      </c>
      <c r="D124" s="3">
        <v>0.6099</v>
      </c>
      <c r="E124">
        <v>2.0070470000000001E-8</v>
      </c>
      <c r="F124" s="8">
        <v>7.6974424573074067</v>
      </c>
      <c r="G124" s="6">
        <v>2.6738999999999998E-14</v>
      </c>
      <c r="H124" s="9">
        <f t="shared" si="3"/>
        <v>13.572854838757012</v>
      </c>
    </row>
    <row r="125" spans="1:8" x14ac:dyDescent="0.2">
      <c r="A125" s="2" t="s">
        <v>14</v>
      </c>
      <c r="B125" s="2" t="str">
        <f>VLOOKUP(A125,'[1]Read me'!$B$22:$C$32,2,FALSE)</f>
        <v>Emiliania huxleyi</v>
      </c>
      <c r="C125" s="2">
        <v>5</v>
      </c>
      <c r="D125" s="3">
        <v>0.58450000000000002</v>
      </c>
      <c r="E125">
        <v>3.0070470000000002E-8</v>
      </c>
      <c r="F125" s="8">
        <v>7.5218597838445671</v>
      </c>
      <c r="G125" s="6">
        <v>4.0066000000000001E-14</v>
      </c>
      <c r="H125" s="9">
        <f t="shared" si="3"/>
        <v>13.397224013310762</v>
      </c>
    </row>
    <row r="126" spans="1:8" x14ac:dyDescent="0.2">
      <c r="A126" s="2" t="s">
        <v>14</v>
      </c>
      <c r="B126" s="2" t="str">
        <f>VLOOKUP(A126,'[1]Read me'!$B$22:$C$32,2,FALSE)</f>
        <v>Emiliania huxleyi</v>
      </c>
      <c r="C126" s="2">
        <v>6</v>
      </c>
      <c r="D126" s="3">
        <v>0.61070000000000002</v>
      </c>
      <c r="E126">
        <v>5.0070470000000002E-8</v>
      </c>
      <c r="F126" s="8">
        <v>7.3004183319594196</v>
      </c>
      <c r="G126" s="6">
        <v>6.6728000000000004E-14</v>
      </c>
      <c r="H126" s="9">
        <f t="shared" si="3"/>
        <v>13.175691891813106</v>
      </c>
    </row>
    <row r="127" spans="1:8" x14ac:dyDescent="0.2">
      <c r="A127" s="2" t="s">
        <v>14</v>
      </c>
      <c r="B127" s="2" t="str">
        <f>VLOOKUP(A127,'[1]Read me'!$B$22:$C$32,2,FALSE)</f>
        <v>Emiliania huxleyi</v>
      </c>
      <c r="C127" s="2">
        <v>7</v>
      </c>
      <c r="D127" s="3">
        <v>0.60170000000000001</v>
      </c>
      <c r="E127">
        <v>7.0070470000000002E-8</v>
      </c>
      <c r="F127" s="8">
        <v>7.1544649694520226</v>
      </c>
      <c r="G127" s="6">
        <v>9.3399999999999998E-14</v>
      </c>
      <c r="H127" s="9">
        <f t="shared" si="3"/>
        <v>13.029653123769906</v>
      </c>
    </row>
    <row r="128" spans="1:8" x14ac:dyDescent="0.2">
      <c r="A128" s="2" t="s">
        <v>14</v>
      </c>
      <c r="B128" s="2" t="str">
        <f>VLOOKUP(A128,'[1]Read me'!$B$22:$C$32,2,FALSE)</f>
        <v>Emiliania huxleyi</v>
      </c>
      <c r="C128" s="2">
        <v>8</v>
      </c>
      <c r="D128" s="3">
        <v>0.54669999999999996</v>
      </c>
      <c r="E128">
        <v>1.0007047000000001E-7</v>
      </c>
      <c r="F128" s="8">
        <v>6.9996940604637423</v>
      </c>
      <c r="G128" s="6">
        <v>1.3342999999999999E-13</v>
      </c>
      <c r="H128" s="9">
        <f t="shared" si="3"/>
        <v>12.874746513975202</v>
      </c>
    </row>
    <row r="129" spans="1:8" x14ac:dyDescent="0.2">
      <c r="A129" s="2" t="s">
        <v>14</v>
      </c>
      <c r="B129" s="2" t="str">
        <f>VLOOKUP(A129,'[1]Read me'!$B$22:$C$32,2,FALSE)</f>
        <v>Emiliania huxleyi</v>
      </c>
      <c r="C129" s="2">
        <v>9</v>
      </c>
      <c r="D129" s="3">
        <v>0.5806</v>
      </c>
      <c r="E129">
        <v>1.5007047000000003E-7</v>
      </c>
      <c r="F129" s="8">
        <v>6.8237047573087253</v>
      </c>
      <c r="G129" s="6">
        <v>2.002E-13</v>
      </c>
      <c r="H129" s="9">
        <f t="shared" si="3"/>
        <v>12.6985359268567</v>
      </c>
    </row>
    <row r="130" spans="1:8" x14ac:dyDescent="0.2">
      <c r="A130" s="2" t="s">
        <v>14</v>
      </c>
      <c r="B130" s="2" t="str">
        <f>VLOOKUP(A130,'[1]Read me'!$B$22:$C$32,2,FALSE)</f>
        <v>Emiliania huxleyi</v>
      </c>
      <c r="C130" s="2">
        <v>10</v>
      </c>
      <c r="D130" s="3">
        <v>0.55379999999999996</v>
      </c>
      <c r="E130">
        <v>2.0007047000000003E-7</v>
      </c>
      <c r="F130" s="8">
        <v>6.698817007627933</v>
      </c>
      <c r="G130" s="6">
        <v>2.6703999999999999E-13</v>
      </c>
      <c r="H130" s="9">
        <f t="shared" si="3"/>
        <v>12.573423680664829</v>
      </c>
    </row>
    <row r="131" spans="1:8" x14ac:dyDescent="0.2">
      <c r="A131" s="2" t="s">
        <v>14</v>
      </c>
      <c r="B131" s="2" t="str">
        <f>VLOOKUP(A131,'[1]Read me'!$B$22:$C$32,2,FALSE)</f>
        <v>Emiliania huxleyi</v>
      </c>
      <c r="C131" s="2">
        <v>11</v>
      </c>
      <c r="D131" s="3">
        <v>0.53810000000000002</v>
      </c>
      <c r="E131">
        <v>3.0007047000000002E-7</v>
      </c>
      <c r="F131" s="8">
        <v>6.5227767414864148</v>
      </c>
      <c r="G131" s="6">
        <v>4.0092000000000002E-13</v>
      </c>
      <c r="H131" s="9">
        <f t="shared" si="3"/>
        <v>12.396942278314244</v>
      </c>
    </row>
    <row r="132" spans="1:8" x14ac:dyDescent="0.2">
      <c r="A132" s="2" t="s">
        <v>14</v>
      </c>
      <c r="B132" s="2" t="str">
        <f>VLOOKUP(A132,'[1]Read me'!$B$22:$C$32,2,FALSE)</f>
        <v>Emiliania huxleyi</v>
      </c>
      <c r="C132" s="2">
        <v>12</v>
      </c>
      <c r="D132" s="3">
        <v>0.52949999999999997</v>
      </c>
      <c r="E132">
        <v>4.0007047000000002E-7</v>
      </c>
      <c r="F132" s="8">
        <v>6.3978635035806324</v>
      </c>
      <c r="G132" s="6">
        <v>5.3507999999999998E-13</v>
      </c>
      <c r="H132" s="9">
        <f t="shared" si="3"/>
        <v>12.271581281602767</v>
      </c>
    </row>
    <row r="133" spans="1:8" x14ac:dyDescent="0.2">
      <c r="A133" s="2" t="s">
        <v>14</v>
      </c>
      <c r="B133" s="2" t="str">
        <f>VLOOKUP(A133,'[1]Read me'!$B$22:$C$32,2,FALSE)</f>
        <v>Emiliania huxleyi</v>
      </c>
      <c r="C133" s="2">
        <v>13</v>
      </c>
      <c r="D133" s="3">
        <v>0.55369999999999997</v>
      </c>
      <c r="E133">
        <v>5.0007047000000012E-7</v>
      </c>
      <c r="F133" s="8">
        <v>6.3009687905127274</v>
      </c>
      <c r="G133" s="6">
        <v>6.6951000000000004E-13</v>
      </c>
      <c r="H133" s="9">
        <f t="shared" si="3"/>
        <v>12.174242931852293</v>
      </c>
    </row>
    <row r="134" spans="1:8" x14ac:dyDescent="0.2">
      <c r="A134" s="2" t="s">
        <v>14</v>
      </c>
      <c r="B134" s="2" t="str">
        <f>VLOOKUP(A134,'[1]Read me'!$B$22:$C$32,2,FALSE)</f>
        <v>Emiliania huxleyi</v>
      </c>
      <c r="C134" s="2">
        <v>14</v>
      </c>
      <c r="D134" s="3">
        <v>0.5796</v>
      </c>
      <c r="E134">
        <v>7.0007047000000011E-7</v>
      </c>
      <c r="F134" s="8">
        <v>6.1548582411404116</v>
      </c>
      <c r="G134" s="6">
        <v>9.3920000000000008E-13</v>
      </c>
      <c r="H134" s="9">
        <f t="shared" si="3"/>
        <v>12.027241916096461</v>
      </c>
    </row>
    <row r="135" spans="1:8" x14ac:dyDescent="0.2">
      <c r="A135" s="2" t="s">
        <v>14</v>
      </c>
      <c r="B135" s="2" t="str">
        <f>VLOOKUP(A135,'[1]Read me'!$B$22:$C$32,2,FALSE)</f>
        <v>Emiliania huxleyi</v>
      </c>
      <c r="C135" s="2">
        <v>15</v>
      </c>
      <c r="D135" s="3">
        <v>0.53790000000000004</v>
      </c>
      <c r="E135">
        <v>1.0000704700000002E-6</v>
      </c>
      <c r="F135" s="8">
        <v>5.9999693963461675</v>
      </c>
      <c r="G135" s="6">
        <v>1.3458E-12</v>
      </c>
      <c r="H135" s="9">
        <f t="shared" si="3"/>
        <v>11.871019476033389</v>
      </c>
    </row>
    <row r="136" spans="1:8" x14ac:dyDescent="0.2">
      <c r="A136" s="2" t="s">
        <v>14</v>
      </c>
      <c r="B136" s="2" t="str">
        <f>VLOOKUP(A136,'[1]Read me'!$B$22:$C$32,2,FALSE)</f>
        <v>Emiliania huxleyi</v>
      </c>
      <c r="C136" s="2">
        <v>16</v>
      </c>
      <c r="D136" s="3">
        <v>0.42470000000000002</v>
      </c>
      <c r="E136">
        <v>1.0000070470000001E-5</v>
      </c>
      <c r="F136" s="8">
        <v>4.9999969395375699</v>
      </c>
      <c r="G136" s="6">
        <v>1.4832E-11</v>
      </c>
      <c r="H136" s="9">
        <f t="shared" si="3"/>
        <v>10.828800283199579</v>
      </c>
    </row>
    <row r="137" spans="1:8" x14ac:dyDescent="0.2">
      <c r="A137" s="2" t="s">
        <v>14</v>
      </c>
      <c r="B137" s="2" t="str">
        <f>VLOOKUP(A137,'[1]Read me'!$B$22:$C$32,2,FALSE)</f>
        <v>Emiliania huxleyi</v>
      </c>
      <c r="C137" s="2">
        <v>17</v>
      </c>
      <c r="D137" s="3">
        <v>0.51919999999999999</v>
      </c>
      <c r="E137">
        <v>5.0000070470000002E-5</v>
      </c>
      <c r="F137" s="8">
        <v>4.3010293835697695</v>
      </c>
      <c r="G137" s="6">
        <v>1.3528E-10</v>
      </c>
      <c r="H137" s="9">
        <f t="shared" si="3"/>
        <v>9.8687664054103141</v>
      </c>
    </row>
    <row r="138" spans="1:8" x14ac:dyDescent="0.2">
      <c r="A138" s="2" t="s">
        <v>15</v>
      </c>
      <c r="B138" s="2" t="str">
        <f>VLOOKUP(A138,'[1]Read me'!$B$22:$C$32,2,FALSE)</f>
        <v>Cricosphaera sp.</v>
      </c>
      <c r="C138" s="2">
        <v>1</v>
      </c>
      <c r="D138" s="3">
        <v>0.39369999999999999</v>
      </c>
      <c r="E138">
        <v>7.046999999999999E-11</v>
      </c>
      <c r="F138" s="8">
        <v>10.151995728502731</v>
      </c>
      <c r="G138" s="6">
        <v>9.3866000000000003E-17</v>
      </c>
      <c r="H138" s="9">
        <f>-LOG(G138)</f>
        <v>16.027491688738397</v>
      </c>
    </row>
    <row r="139" spans="1:8" x14ac:dyDescent="0.2">
      <c r="A139" s="2" t="s">
        <v>15</v>
      </c>
      <c r="B139" s="2" t="str">
        <f>VLOOKUP(A139,'[1]Read me'!$B$22:$C$32,2,FALSE)</f>
        <v>Cricosphaera sp.</v>
      </c>
      <c r="C139" s="2">
        <v>2</v>
      </c>
      <c r="D139" s="3">
        <v>0.39290000000000003</v>
      </c>
      <c r="E139">
        <v>5.0704700000000002E-9</v>
      </c>
      <c r="F139" s="8">
        <v>8.2949517824919159</v>
      </c>
      <c r="G139" s="6">
        <v>6.7542E-15</v>
      </c>
      <c r="H139" s="9">
        <f t="shared" ref="H139:H171" si="4">-LOG(G139)</f>
        <v>14.170426083527321</v>
      </c>
    </row>
    <row r="140" spans="1:8" x14ac:dyDescent="0.2">
      <c r="A140" s="2" t="s">
        <v>15</v>
      </c>
      <c r="B140" s="2" t="str">
        <f>VLOOKUP(A140,'[1]Read me'!$B$22:$C$32,2,FALSE)</f>
        <v>Cricosphaera sp.</v>
      </c>
      <c r="C140" s="2">
        <v>3</v>
      </c>
      <c r="D140" s="3">
        <v>0.36070000000000002</v>
      </c>
      <c r="E140">
        <v>1.0070469999999999E-8</v>
      </c>
      <c r="F140" s="8">
        <v>7.9969502599684077</v>
      </c>
      <c r="G140" s="6">
        <v>1.3415E-14</v>
      </c>
      <c r="H140" s="9">
        <f t="shared" si="4"/>
        <v>13.872409322992041</v>
      </c>
    </row>
    <row r="141" spans="1:8" x14ac:dyDescent="0.2">
      <c r="A141" s="2" t="s">
        <v>15</v>
      </c>
      <c r="B141" s="2" t="str">
        <f>VLOOKUP(A141,'[1]Read me'!$B$22:$C$32,2,FALSE)</f>
        <v>Cricosphaera sp.</v>
      </c>
      <c r="C141" s="2">
        <v>4</v>
      </c>
      <c r="D141" s="3">
        <v>0.37569999999999998</v>
      </c>
      <c r="E141">
        <v>2.0070470000000001E-8</v>
      </c>
      <c r="F141" s="8">
        <v>7.6974424573074067</v>
      </c>
      <c r="G141" s="6">
        <v>2.6738999999999998E-14</v>
      </c>
      <c r="H141" s="9">
        <f t="shared" si="4"/>
        <v>13.572854838757012</v>
      </c>
    </row>
    <row r="142" spans="1:8" x14ac:dyDescent="0.2">
      <c r="A142" s="2" t="s">
        <v>15</v>
      </c>
      <c r="B142" s="2" t="str">
        <f>VLOOKUP(A142,'[1]Read me'!$B$22:$C$32,2,FALSE)</f>
        <v>Cricosphaera sp.</v>
      </c>
      <c r="C142" s="2">
        <v>5</v>
      </c>
      <c r="D142" s="3">
        <v>0.4239</v>
      </c>
      <c r="E142">
        <v>3.0070470000000002E-8</v>
      </c>
      <c r="F142" s="8">
        <v>7.5218597838445671</v>
      </c>
      <c r="G142" s="6">
        <v>4.0066000000000001E-14</v>
      </c>
      <c r="H142" s="9">
        <f t="shared" si="4"/>
        <v>13.397224013310762</v>
      </c>
    </row>
    <row r="143" spans="1:8" x14ac:dyDescent="0.2">
      <c r="A143" s="2" t="s">
        <v>15</v>
      </c>
      <c r="B143" s="2" t="str">
        <f>VLOOKUP(A143,'[1]Read me'!$B$22:$C$32,2,FALSE)</f>
        <v>Cricosphaera sp.</v>
      </c>
      <c r="C143" s="2">
        <v>6</v>
      </c>
      <c r="D143" s="3">
        <v>0.39200000000000002</v>
      </c>
      <c r="E143">
        <v>5.0070470000000002E-8</v>
      </c>
      <c r="F143" s="8">
        <v>7.3004183319594196</v>
      </c>
      <c r="G143" s="6">
        <v>6.6728000000000004E-14</v>
      </c>
      <c r="H143" s="9">
        <f t="shared" si="4"/>
        <v>13.175691891813106</v>
      </c>
    </row>
    <row r="144" spans="1:8" x14ac:dyDescent="0.2">
      <c r="A144" s="2" t="s">
        <v>15</v>
      </c>
      <c r="B144" s="2" t="str">
        <f>VLOOKUP(A144,'[1]Read me'!$B$22:$C$32,2,FALSE)</f>
        <v>Cricosphaera sp.</v>
      </c>
      <c r="C144" s="2">
        <v>7</v>
      </c>
      <c r="D144" s="3">
        <v>0.45350000000000001</v>
      </c>
      <c r="E144">
        <v>7.0070470000000002E-8</v>
      </c>
      <c r="F144" s="8">
        <v>7.1544649694520226</v>
      </c>
      <c r="G144" s="6">
        <v>9.3399999999999998E-14</v>
      </c>
      <c r="H144" s="9">
        <f t="shared" si="4"/>
        <v>13.029653123769906</v>
      </c>
    </row>
    <row r="145" spans="1:8" x14ac:dyDescent="0.2">
      <c r="A145" s="2" t="s">
        <v>15</v>
      </c>
      <c r="B145" s="2" t="str">
        <f>VLOOKUP(A145,'[1]Read me'!$B$22:$C$32,2,FALSE)</f>
        <v>Cricosphaera sp.</v>
      </c>
      <c r="C145" s="2">
        <v>8</v>
      </c>
      <c r="D145" s="3">
        <v>0.44590000000000002</v>
      </c>
      <c r="E145">
        <v>1.0007047000000001E-7</v>
      </c>
      <c r="F145" s="8">
        <v>6.9996940604637423</v>
      </c>
      <c r="G145" s="6">
        <v>1.3342999999999999E-13</v>
      </c>
      <c r="H145" s="9">
        <f t="shared" si="4"/>
        <v>12.874746513975202</v>
      </c>
    </row>
    <row r="146" spans="1:8" x14ac:dyDescent="0.2">
      <c r="A146" s="2" t="s">
        <v>15</v>
      </c>
      <c r="B146" s="2" t="str">
        <f>VLOOKUP(A146,'[1]Read me'!$B$22:$C$32,2,FALSE)</f>
        <v>Cricosphaera sp.</v>
      </c>
      <c r="C146" s="2">
        <v>9</v>
      </c>
      <c r="D146" s="3">
        <v>0.38159999999999999</v>
      </c>
      <c r="E146">
        <v>1.5007047000000003E-7</v>
      </c>
      <c r="F146" s="8">
        <v>6.8237047573087253</v>
      </c>
      <c r="G146" s="6">
        <v>2.002E-13</v>
      </c>
      <c r="H146" s="9">
        <f t="shared" si="4"/>
        <v>12.6985359268567</v>
      </c>
    </row>
    <row r="147" spans="1:8" x14ac:dyDescent="0.2">
      <c r="A147" s="2" t="s">
        <v>15</v>
      </c>
      <c r="B147" s="2" t="str">
        <f>VLOOKUP(A147,'[1]Read me'!$B$22:$C$32,2,FALSE)</f>
        <v>Cricosphaera sp.</v>
      </c>
      <c r="C147" s="2">
        <v>10</v>
      </c>
      <c r="D147" s="3">
        <v>0.41760000000000003</v>
      </c>
      <c r="E147">
        <v>2.0007047000000003E-7</v>
      </c>
      <c r="F147" s="8">
        <v>6.698817007627933</v>
      </c>
      <c r="G147" s="6">
        <v>2.6703999999999999E-13</v>
      </c>
      <c r="H147" s="9">
        <f t="shared" si="4"/>
        <v>12.573423680664829</v>
      </c>
    </row>
    <row r="148" spans="1:8" x14ac:dyDescent="0.2">
      <c r="A148" s="2" t="s">
        <v>15</v>
      </c>
      <c r="B148" s="2" t="str">
        <f>VLOOKUP(A148,'[1]Read me'!$B$22:$C$32,2,FALSE)</f>
        <v>Cricosphaera sp.</v>
      </c>
      <c r="C148" s="2">
        <v>11</v>
      </c>
      <c r="D148" s="3">
        <v>0.37940000000000002</v>
      </c>
      <c r="E148">
        <v>3.0007047000000002E-7</v>
      </c>
      <c r="F148" s="8">
        <v>6.5227767414864148</v>
      </c>
      <c r="G148" s="6">
        <v>4.0092000000000002E-13</v>
      </c>
      <c r="H148" s="9">
        <f t="shared" si="4"/>
        <v>12.396942278314244</v>
      </c>
    </row>
    <row r="149" spans="1:8" x14ac:dyDescent="0.2">
      <c r="A149" s="2" t="s">
        <v>15</v>
      </c>
      <c r="B149" s="2" t="str">
        <f>VLOOKUP(A149,'[1]Read me'!$B$22:$C$32,2,FALSE)</f>
        <v>Cricosphaera sp.</v>
      </c>
      <c r="C149" s="2">
        <v>12</v>
      </c>
      <c r="D149" s="3">
        <v>0.38919999999999999</v>
      </c>
      <c r="E149">
        <v>4.0007047000000002E-7</v>
      </c>
      <c r="F149" s="8">
        <v>6.3978635035806324</v>
      </c>
      <c r="G149" s="6">
        <v>5.3507999999999998E-13</v>
      </c>
      <c r="H149" s="9">
        <f t="shared" si="4"/>
        <v>12.271581281602767</v>
      </c>
    </row>
    <row r="150" spans="1:8" x14ac:dyDescent="0.2">
      <c r="A150" s="2" t="s">
        <v>15</v>
      </c>
      <c r="B150" s="2" t="str">
        <f>VLOOKUP(A150,'[1]Read me'!$B$22:$C$32,2,FALSE)</f>
        <v>Cricosphaera sp.</v>
      </c>
      <c r="C150" s="2">
        <v>13</v>
      </c>
      <c r="D150" s="3">
        <v>0.4461</v>
      </c>
      <c r="E150">
        <v>5.0007047000000012E-7</v>
      </c>
      <c r="F150" s="8">
        <v>6.3009687905127274</v>
      </c>
      <c r="G150" s="6">
        <v>6.6951000000000004E-13</v>
      </c>
      <c r="H150" s="9">
        <f t="shared" si="4"/>
        <v>12.174242931852293</v>
      </c>
    </row>
    <row r="151" spans="1:8" x14ac:dyDescent="0.2">
      <c r="A151" s="2" t="s">
        <v>15</v>
      </c>
      <c r="B151" s="2" t="str">
        <f>VLOOKUP(A151,'[1]Read me'!$B$22:$C$32,2,FALSE)</f>
        <v>Cricosphaera sp.</v>
      </c>
      <c r="C151" s="2">
        <v>14</v>
      </c>
      <c r="D151" s="3">
        <v>0.47</v>
      </c>
      <c r="E151">
        <v>7.0007047000000011E-7</v>
      </c>
      <c r="F151" s="8">
        <v>6.1548582411404116</v>
      </c>
      <c r="G151" s="6">
        <v>9.3920000000000008E-13</v>
      </c>
      <c r="H151" s="9">
        <f t="shared" si="4"/>
        <v>12.027241916096461</v>
      </c>
    </row>
    <row r="152" spans="1:8" x14ac:dyDescent="0.2">
      <c r="A152" s="2" t="s">
        <v>15</v>
      </c>
      <c r="B152" s="2" t="str">
        <f>VLOOKUP(A152,'[1]Read me'!$B$22:$C$32,2,FALSE)</f>
        <v>Cricosphaera sp.</v>
      </c>
      <c r="C152" s="2">
        <v>15</v>
      </c>
      <c r="D152" s="3">
        <v>0.44400000000000001</v>
      </c>
      <c r="E152">
        <v>1.0000704700000002E-6</v>
      </c>
      <c r="F152" s="8">
        <v>5.9999693963461675</v>
      </c>
      <c r="G152" s="6">
        <v>1.3458E-12</v>
      </c>
      <c r="H152" s="9">
        <f t="shared" si="4"/>
        <v>11.871019476033389</v>
      </c>
    </row>
    <row r="153" spans="1:8" x14ac:dyDescent="0.2">
      <c r="A153" s="2" t="s">
        <v>15</v>
      </c>
      <c r="B153" s="2" t="str">
        <f>VLOOKUP(A153,'[1]Read me'!$B$22:$C$32,2,FALSE)</f>
        <v>Cricosphaera sp.</v>
      </c>
      <c r="C153" s="2">
        <v>16</v>
      </c>
      <c r="D153" s="3">
        <v>0.37790000000000001</v>
      </c>
      <c r="E153">
        <v>1.0000070470000001E-5</v>
      </c>
      <c r="F153" s="8">
        <v>4.9999969395375699</v>
      </c>
      <c r="G153" s="6">
        <v>1.4832E-11</v>
      </c>
      <c r="H153" s="9">
        <f t="shared" si="4"/>
        <v>10.828800283199579</v>
      </c>
    </row>
    <row r="154" spans="1:8" x14ac:dyDescent="0.2">
      <c r="A154" s="2" t="s">
        <v>15</v>
      </c>
      <c r="B154" s="2" t="str">
        <f>VLOOKUP(A154,'[1]Read me'!$B$22:$C$32,2,FALSE)</f>
        <v>Cricosphaera sp.</v>
      </c>
      <c r="C154" s="2">
        <v>17</v>
      </c>
      <c r="D154" s="3">
        <v>0.39639999999999997</v>
      </c>
      <c r="E154">
        <v>5.0000070470000002E-5</v>
      </c>
      <c r="F154" s="8">
        <v>4.3010293835697695</v>
      </c>
      <c r="G154" s="6">
        <v>1.3528E-10</v>
      </c>
      <c r="H154" s="9">
        <f t="shared" si="4"/>
        <v>9.8687664054103141</v>
      </c>
    </row>
    <row r="155" spans="1:8" x14ac:dyDescent="0.2">
      <c r="A155" s="2" t="s">
        <v>16</v>
      </c>
      <c r="B155" s="2" t="str">
        <f>VLOOKUP(A155,'[1]Read me'!$B$22:$C$32,2,FALSE)</f>
        <v>Oscillatoria sp.</v>
      </c>
      <c r="C155" s="2">
        <v>1</v>
      </c>
      <c r="D155" s="3">
        <v>0.56299999999999994</v>
      </c>
      <c r="E155">
        <v>7.046999999999999E-11</v>
      </c>
      <c r="F155" s="8">
        <v>10.151995728502731</v>
      </c>
      <c r="G155" s="6">
        <v>9.3866000000000003E-17</v>
      </c>
      <c r="H155" s="9">
        <f>-LOG(G155)</f>
        <v>16.027491688738397</v>
      </c>
    </row>
    <row r="156" spans="1:8" x14ac:dyDescent="0.2">
      <c r="A156" s="2" t="s">
        <v>16</v>
      </c>
      <c r="B156" s="2" t="str">
        <f>VLOOKUP(A156,'[1]Read me'!$B$22:$C$32,2,FALSE)</f>
        <v>Oscillatoria sp.</v>
      </c>
      <c r="C156" s="2">
        <v>2</v>
      </c>
      <c r="D156" s="3">
        <v>0.59719999999999995</v>
      </c>
      <c r="E156">
        <v>5.0704700000000002E-9</v>
      </c>
      <c r="F156" s="8">
        <v>8.2949517824919159</v>
      </c>
      <c r="G156" s="6">
        <v>6.7542E-15</v>
      </c>
      <c r="H156" s="9">
        <f t="shared" si="4"/>
        <v>14.170426083527321</v>
      </c>
    </row>
    <row r="157" spans="1:8" x14ac:dyDescent="0.2">
      <c r="A157" s="2" t="s">
        <v>16</v>
      </c>
      <c r="B157" s="2" t="str">
        <f>VLOOKUP(A157,'[1]Read me'!$B$22:$C$32,2,FALSE)</f>
        <v>Oscillatoria sp.</v>
      </c>
      <c r="C157" s="2">
        <v>3</v>
      </c>
      <c r="D157" s="3">
        <v>0.51990000000000003</v>
      </c>
      <c r="E157">
        <v>1.0070469999999999E-8</v>
      </c>
      <c r="F157" s="8">
        <v>7.9969502599684077</v>
      </c>
      <c r="G157" s="6">
        <v>1.3415E-14</v>
      </c>
      <c r="H157" s="9">
        <f t="shared" si="4"/>
        <v>13.872409322992041</v>
      </c>
    </row>
    <row r="158" spans="1:8" x14ac:dyDescent="0.2">
      <c r="A158" s="2" t="s">
        <v>16</v>
      </c>
      <c r="B158" s="2" t="str">
        <f>VLOOKUP(A158,'[1]Read me'!$B$22:$C$32,2,FALSE)</f>
        <v>Oscillatoria sp.</v>
      </c>
      <c r="C158" s="2">
        <v>4</v>
      </c>
      <c r="D158" s="3">
        <v>0.61670000000000003</v>
      </c>
      <c r="E158">
        <v>2.0070470000000001E-8</v>
      </c>
      <c r="F158" s="8">
        <v>7.6974424573074067</v>
      </c>
      <c r="G158" s="6">
        <v>2.6738999999999998E-14</v>
      </c>
      <c r="H158" s="9">
        <f t="shared" si="4"/>
        <v>13.572854838757012</v>
      </c>
    </row>
    <row r="159" spans="1:8" x14ac:dyDescent="0.2">
      <c r="A159" s="2" t="s">
        <v>16</v>
      </c>
      <c r="B159" s="2" t="str">
        <f>VLOOKUP(A159,'[1]Read me'!$B$22:$C$32,2,FALSE)</f>
        <v>Oscillatoria sp.</v>
      </c>
      <c r="C159" s="2">
        <v>5</v>
      </c>
      <c r="D159" s="3">
        <v>0.5706</v>
      </c>
      <c r="E159">
        <v>3.0070470000000002E-8</v>
      </c>
      <c r="F159" s="8">
        <v>7.5218597838445671</v>
      </c>
      <c r="G159" s="6">
        <v>4.0066000000000001E-14</v>
      </c>
      <c r="H159" s="9">
        <f t="shared" si="4"/>
        <v>13.397224013310762</v>
      </c>
    </row>
    <row r="160" spans="1:8" x14ac:dyDescent="0.2">
      <c r="A160" s="2" t="s">
        <v>16</v>
      </c>
      <c r="B160" s="2" t="str">
        <f>VLOOKUP(A160,'[1]Read me'!$B$22:$C$32,2,FALSE)</f>
        <v>Oscillatoria sp.</v>
      </c>
      <c r="C160" s="2">
        <v>6</v>
      </c>
      <c r="D160" s="3">
        <v>0.72709999999999997</v>
      </c>
      <c r="E160">
        <v>5.0070470000000002E-8</v>
      </c>
      <c r="F160" s="8">
        <v>7.3004183319594196</v>
      </c>
      <c r="G160" s="6">
        <v>6.6728000000000004E-14</v>
      </c>
      <c r="H160" s="9">
        <f t="shared" si="4"/>
        <v>13.175691891813106</v>
      </c>
    </row>
    <row r="161" spans="1:8" x14ac:dyDescent="0.2">
      <c r="A161" s="2" t="s">
        <v>16</v>
      </c>
      <c r="B161" s="2" t="str">
        <f>VLOOKUP(A161,'[1]Read me'!$B$22:$C$32,2,FALSE)</f>
        <v>Oscillatoria sp.</v>
      </c>
      <c r="C161" s="2">
        <v>7</v>
      </c>
      <c r="D161" s="3">
        <v>0.64070000000000005</v>
      </c>
      <c r="E161">
        <v>7.0070470000000002E-8</v>
      </c>
      <c r="F161" s="8">
        <v>7.1544649694520226</v>
      </c>
      <c r="G161" s="6">
        <v>9.3399999999999998E-14</v>
      </c>
      <c r="H161" s="9">
        <f t="shared" si="4"/>
        <v>13.029653123769906</v>
      </c>
    </row>
    <row r="162" spans="1:8" x14ac:dyDescent="0.2">
      <c r="A162" s="2" t="s">
        <v>16</v>
      </c>
      <c r="B162" s="2" t="str">
        <f>VLOOKUP(A162,'[1]Read me'!$B$22:$C$32,2,FALSE)</f>
        <v>Oscillatoria sp.</v>
      </c>
      <c r="C162" s="2">
        <v>8</v>
      </c>
      <c r="D162" s="3">
        <v>0.49459999999999998</v>
      </c>
      <c r="E162">
        <v>1.0007047000000001E-7</v>
      </c>
      <c r="F162" s="8">
        <v>6.9996940604637423</v>
      </c>
      <c r="G162" s="6">
        <v>1.3342999999999999E-13</v>
      </c>
      <c r="H162" s="9">
        <f t="shared" si="4"/>
        <v>12.874746513975202</v>
      </c>
    </row>
    <row r="163" spans="1:8" x14ac:dyDescent="0.2">
      <c r="A163" s="2" t="s">
        <v>16</v>
      </c>
      <c r="B163" s="2" t="str">
        <f>VLOOKUP(A163,'[1]Read me'!$B$22:$C$32,2,FALSE)</f>
        <v>Oscillatoria sp.</v>
      </c>
      <c r="C163" s="2">
        <v>9</v>
      </c>
      <c r="D163" s="3">
        <v>0.53290000000000004</v>
      </c>
      <c r="E163">
        <v>1.5007047000000003E-7</v>
      </c>
      <c r="F163" s="8">
        <v>6.8237047573087253</v>
      </c>
      <c r="G163" s="6">
        <v>2.002E-13</v>
      </c>
      <c r="H163" s="9">
        <f t="shared" si="4"/>
        <v>12.6985359268567</v>
      </c>
    </row>
    <row r="164" spans="1:8" x14ac:dyDescent="0.2">
      <c r="A164" s="2" t="s">
        <v>16</v>
      </c>
      <c r="B164" s="2" t="str">
        <f>VLOOKUP(A164,'[1]Read me'!$B$22:$C$32,2,FALSE)</f>
        <v>Oscillatoria sp.</v>
      </c>
      <c r="C164" s="2">
        <v>10</v>
      </c>
      <c r="D164" s="3">
        <v>0.47549999999999998</v>
      </c>
      <c r="E164">
        <v>2.0007047000000003E-7</v>
      </c>
      <c r="F164" s="8">
        <v>6.698817007627933</v>
      </c>
      <c r="G164" s="6">
        <v>2.6703999999999999E-13</v>
      </c>
      <c r="H164" s="9">
        <f t="shared" si="4"/>
        <v>12.573423680664829</v>
      </c>
    </row>
    <row r="165" spans="1:8" x14ac:dyDescent="0.2">
      <c r="A165" s="2" t="s">
        <v>16</v>
      </c>
      <c r="B165" s="2" t="str">
        <f>VLOOKUP(A165,'[1]Read me'!$B$22:$C$32,2,FALSE)</f>
        <v>Oscillatoria sp.</v>
      </c>
      <c r="C165" s="2">
        <v>11</v>
      </c>
      <c r="D165" s="3">
        <v>0.48330000000000001</v>
      </c>
      <c r="E165">
        <v>3.0007047000000002E-7</v>
      </c>
      <c r="F165" s="8">
        <v>6.5227767414864148</v>
      </c>
      <c r="G165" s="6">
        <v>4.0092000000000002E-13</v>
      </c>
      <c r="H165" s="9">
        <f t="shared" si="4"/>
        <v>12.396942278314244</v>
      </c>
    </row>
    <row r="166" spans="1:8" x14ac:dyDescent="0.2">
      <c r="A166" s="2" t="s">
        <v>16</v>
      </c>
      <c r="B166" s="2" t="str">
        <f>VLOOKUP(A166,'[1]Read me'!$B$22:$C$32,2,FALSE)</f>
        <v>Oscillatoria sp.</v>
      </c>
      <c r="C166" s="2">
        <v>12</v>
      </c>
      <c r="D166" s="3">
        <v>0.64890000000000003</v>
      </c>
      <c r="E166">
        <v>4.0007047000000002E-7</v>
      </c>
      <c r="F166" s="8">
        <v>6.3978635035806324</v>
      </c>
      <c r="G166" s="6">
        <v>5.3507999999999998E-13</v>
      </c>
      <c r="H166" s="9">
        <f t="shared" si="4"/>
        <v>12.271581281602767</v>
      </c>
    </row>
    <row r="167" spans="1:8" x14ac:dyDescent="0.2">
      <c r="A167" s="2" t="s">
        <v>16</v>
      </c>
      <c r="B167" s="2" t="str">
        <f>VLOOKUP(A167,'[1]Read me'!$B$22:$C$32,2,FALSE)</f>
        <v>Oscillatoria sp.</v>
      </c>
      <c r="C167" s="2">
        <v>13</v>
      </c>
      <c r="D167" s="3">
        <v>0.75309999999999999</v>
      </c>
      <c r="E167">
        <v>5.0007047000000012E-7</v>
      </c>
      <c r="F167" s="8">
        <v>6.3009687905127274</v>
      </c>
      <c r="G167" s="6">
        <v>6.6951000000000004E-13</v>
      </c>
      <c r="H167" s="9">
        <f t="shared" si="4"/>
        <v>12.174242931852293</v>
      </c>
    </row>
    <row r="168" spans="1:8" x14ac:dyDescent="0.2">
      <c r="A168" s="2" t="s">
        <v>16</v>
      </c>
      <c r="B168" s="2" t="str">
        <f>VLOOKUP(A168,'[1]Read me'!$B$22:$C$32,2,FALSE)</f>
        <v>Oscillatoria sp.</v>
      </c>
      <c r="C168" s="2">
        <v>14</v>
      </c>
      <c r="D168" s="3">
        <v>0.59740000000000004</v>
      </c>
      <c r="E168">
        <v>7.0007047000000011E-7</v>
      </c>
      <c r="F168" s="8">
        <v>6.1548582411404116</v>
      </c>
      <c r="G168" s="6">
        <v>9.3920000000000008E-13</v>
      </c>
      <c r="H168" s="9">
        <f t="shared" si="4"/>
        <v>12.027241916096461</v>
      </c>
    </row>
    <row r="169" spans="1:8" x14ac:dyDescent="0.2">
      <c r="A169" s="2" t="s">
        <v>16</v>
      </c>
      <c r="B169" s="2" t="str">
        <f>VLOOKUP(A169,'[1]Read me'!$B$22:$C$32,2,FALSE)</f>
        <v>Oscillatoria sp.</v>
      </c>
      <c r="C169" s="2">
        <v>15</v>
      </c>
      <c r="D169" s="3">
        <v>0.4758</v>
      </c>
      <c r="E169">
        <v>1.0000704700000002E-6</v>
      </c>
      <c r="F169" s="8">
        <v>5.9999693963461675</v>
      </c>
      <c r="G169" s="6">
        <v>1.3458E-12</v>
      </c>
      <c r="H169" s="9">
        <f t="shared" si="4"/>
        <v>11.871019476033389</v>
      </c>
    </row>
    <row r="170" spans="1:8" x14ac:dyDescent="0.2">
      <c r="A170" s="2" t="s">
        <v>16</v>
      </c>
      <c r="B170" s="2" t="str">
        <f>VLOOKUP(A170,'[1]Read me'!$B$22:$C$32,2,FALSE)</f>
        <v>Oscillatoria sp.</v>
      </c>
      <c r="C170" s="2">
        <v>16</v>
      </c>
      <c r="D170" s="3">
        <v>0.35010000000000002</v>
      </c>
      <c r="E170">
        <v>1.0000070470000001E-5</v>
      </c>
      <c r="F170" s="8">
        <v>4.9999969395375699</v>
      </c>
      <c r="G170" s="6">
        <v>1.4832E-11</v>
      </c>
      <c r="H170" s="9">
        <f t="shared" si="4"/>
        <v>10.828800283199579</v>
      </c>
    </row>
    <row r="171" spans="1:8" x14ac:dyDescent="0.2">
      <c r="A171" s="2" t="s">
        <v>16</v>
      </c>
      <c r="B171" s="2" t="str">
        <f>VLOOKUP(A171,'[1]Read me'!$B$22:$C$32,2,FALSE)</f>
        <v>Oscillatoria sp.</v>
      </c>
      <c r="C171" s="2">
        <v>17</v>
      </c>
      <c r="D171" s="3">
        <v>0.47889999999999999</v>
      </c>
      <c r="E171">
        <v>5.0000070470000002E-5</v>
      </c>
      <c r="F171" s="8">
        <v>4.3010293835697695</v>
      </c>
      <c r="G171" s="6">
        <v>1.3528E-10</v>
      </c>
      <c r="H171" s="9">
        <f t="shared" si="4"/>
        <v>9.8687664054103141</v>
      </c>
    </row>
    <row r="172" spans="1:8" x14ac:dyDescent="0.2">
      <c r="A172" s="2" t="s">
        <v>17</v>
      </c>
      <c r="B172" s="2" t="str">
        <f>VLOOKUP(A172,'[1]Read me'!$B$22:$C$32,2,FALSE)</f>
        <v>Prymnesium parvum</v>
      </c>
      <c r="C172" s="2">
        <v>1</v>
      </c>
      <c r="D172" s="3">
        <v>0.35610000000000003</v>
      </c>
      <c r="E172">
        <v>7.046999999999999E-11</v>
      </c>
      <c r="F172" s="8">
        <v>10.151995728502731</v>
      </c>
      <c r="G172" s="6">
        <v>9.3866000000000003E-17</v>
      </c>
      <c r="H172" s="9">
        <f>-LOG(G172)</f>
        <v>16.027491688738397</v>
      </c>
    </row>
    <row r="173" spans="1:8" x14ac:dyDescent="0.2">
      <c r="A173" s="2" t="s">
        <v>17</v>
      </c>
      <c r="B173" s="2" t="str">
        <f>VLOOKUP(A173,'[1]Read me'!$B$22:$C$32,2,FALSE)</f>
        <v>Prymnesium parvum</v>
      </c>
      <c r="C173" s="2">
        <v>2</v>
      </c>
      <c r="D173" s="3">
        <v>0.33260000000000001</v>
      </c>
      <c r="E173">
        <v>5.0704700000000002E-9</v>
      </c>
      <c r="F173" s="8">
        <v>8.2949517824919159</v>
      </c>
      <c r="G173" s="6">
        <v>6.7542E-15</v>
      </c>
      <c r="H173" s="9">
        <f t="shared" ref="H173:H188" si="5">-LOG(G173)</f>
        <v>14.170426083527321</v>
      </c>
    </row>
    <row r="174" spans="1:8" x14ac:dyDescent="0.2">
      <c r="A174" s="2" t="s">
        <v>17</v>
      </c>
      <c r="B174" s="2" t="str">
        <f>VLOOKUP(A174,'[1]Read me'!$B$22:$C$32,2,FALSE)</f>
        <v>Prymnesium parvum</v>
      </c>
      <c r="C174" s="2">
        <v>3</v>
      </c>
      <c r="D174" s="3">
        <v>0.372</v>
      </c>
      <c r="E174">
        <v>1.0070469999999999E-8</v>
      </c>
      <c r="F174" s="8">
        <v>7.9969502599684077</v>
      </c>
      <c r="G174" s="6">
        <v>1.3415E-14</v>
      </c>
      <c r="H174" s="9">
        <f t="shared" si="5"/>
        <v>13.872409322992041</v>
      </c>
    </row>
    <row r="175" spans="1:8" x14ac:dyDescent="0.2">
      <c r="A175" s="2" t="s">
        <v>17</v>
      </c>
      <c r="B175" s="2" t="str">
        <f>VLOOKUP(A175,'[1]Read me'!$B$22:$C$32,2,FALSE)</f>
        <v>Prymnesium parvum</v>
      </c>
      <c r="C175" s="2">
        <v>4</v>
      </c>
      <c r="D175" s="3">
        <v>0.31290000000000001</v>
      </c>
      <c r="E175">
        <v>2.0070470000000001E-8</v>
      </c>
      <c r="F175" s="8">
        <v>7.6974424573074067</v>
      </c>
      <c r="G175" s="6">
        <v>2.6738999999999998E-14</v>
      </c>
      <c r="H175" s="9">
        <f t="shared" si="5"/>
        <v>13.572854838757012</v>
      </c>
    </row>
    <row r="176" spans="1:8" x14ac:dyDescent="0.2">
      <c r="A176" s="2" t="s">
        <v>17</v>
      </c>
      <c r="B176" s="2" t="str">
        <f>VLOOKUP(A176,'[1]Read me'!$B$22:$C$32,2,FALSE)</f>
        <v>Prymnesium parvum</v>
      </c>
      <c r="C176" s="2">
        <v>5</v>
      </c>
      <c r="D176" s="3">
        <v>0.3352</v>
      </c>
      <c r="E176">
        <v>3.0070470000000002E-8</v>
      </c>
      <c r="F176" s="8">
        <v>7.5218597838445671</v>
      </c>
      <c r="G176" s="6">
        <v>4.0066000000000001E-14</v>
      </c>
      <c r="H176" s="9">
        <f t="shared" si="5"/>
        <v>13.397224013310762</v>
      </c>
    </row>
    <row r="177" spans="1:8" x14ac:dyDescent="0.2">
      <c r="A177" s="2" t="s">
        <v>17</v>
      </c>
      <c r="B177" s="2" t="str">
        <f>VLOOKUP(A177,'[1]Read me'!$B$22:$C$32,2,FALSE)</f>
        <v>Prymnesium parvum</v>
      </c>
      <c r="C177" s="2">
        <v>6</v>
      </c>
      <c r="D177" s="3">
        <v>0.37680000000000002</v>
      </c>
      <c r="E177">
        <v>5.0070470000000002E-8</v>
      </c>
      <c r="F177" s="8">
        <v>7.3004183319594196</v>
      </c>
      <c r="G177" s="6">
        <v>6.6728000000000004E-14</v>
      </c>
      <c r="H177" s="9">
        <f t="shared" si="5"/>
        <v>13.175691891813106</v>
      </c>
    </row>
    <row r="178" spans="1:8" x14ac:dyDescent="0.2">
      <c r="A178" s="2" t="s">
        <v>17</v>
      </c>
      <c r="B178" s="2" t="str">
        <f>VLOOKUP(A178,'[1]Read me'!$B$22:$C$32,2,FALSE)</f>
        <v>Prymnesium parvum</v>
      </c>
      <c r="C178" s="2">
        <v>7</v>
      </c>
      <c r="D178" s="3">
        <v>0.35220000000000001</v>
      </c>
      <c r="E178">
        <v>7.0070470000000002E-8</v>
      </c>
      <c r="F178" s="8">
        <v>7.1544649694520226</v>
      </c>
      <c r="G178" s="6">
        <v>9.3399999999999998E-14</v>
      </c>
      <c r="H178" s="9">
        <f t="shared" si="5"/>
        <v>13.029653123769906</v>
      </c>
    </row>
    <row r="179" spans="1:8" x14ac:dyDescent="0.2">
      <c r="A179" s="2" t="s">
        <v>17</v>
      </c>
      <c r="B179" s="2" t="str">
        <f>VLOOKUP(A179,'[1]Read me'!$B$22:$C$32,2,FALSE)</f>
        <v>Prymnesium parvum</v>
      </c>
      <c r="C179" s="2">
        <v>8</v>
      </c>
      <c r="D179" s="3">
        <v>0.34549999999999997</v>
      </c>
      <c r="E179">
        <v>1.0007047000000001E-7</v>
      </c>
      <c r="F179" s="8">
        <v>6.9996940604637423</v>
      </c>
      <c r="G179" s="6">
        <v>1.3342999999999999E-13</v>
      </c>
      <c r="H179" s="9">
        <f t="shared" si="5"/>
        <v>12.874746513975202</v>
      </c>
    </row>
    <row r="180" spans="1:8" x14ac:dyDescent="0.2">
      <c r="A180" s="2" t="s">
        <v>17</v>
      </c>
      <c r="B180" s="2" t="str">
        <f>VLOOKUP(A180,'[1]Read me'!$B$22:$C$32,2,FALSE)</f>
        <v>Prymnesium parvum</v>
      </c>
      <c r="C180" s="2">
        <v>9</v>
      </c>
      <c r="D180" s="3">
        <v>0.37659999999999999</v>
      </c>
      <c r="E180">
        <v>1.5007047000000003E-7</v>
      </c>
      <c r="F180" s="8">
        <v>6.8237047573087253</v>
      </c>
      <c r="G180" s="6">
        <v>2.002E-13</v>
      </c>
      <c r="H180" s="9">
        <f t="shared" si="5"/>
        <v>12.6985359268567</v>
      </c>
    </row>
    <row r="181" spans="1:8" x14ac:dyDescent="0.2">
      <c r="A181" s="2" t="s">
        <v>17</v>
      </c>
      <c r="B181" s="2" t="str">
        <f>VLOOKUP(A181,'[1]Read me'!$B$22:$C$32,2,FALSE)</f>
        <v>Prymnesium parvum</v>
      </c>
      <c r="C181" s="2">
        <v>10</v>
      </c>
      <c r="D181" s="3">
        <v>0.32479999999999998</v>
      </c>
      <c r="E181">
        <v>2.0007047000000003E-7</v>
      </c>
      <c r="F181" s="8">
        <v>6.698817007627933</v>
      </c>
      <c r="G181" s="6">
        <v>2.6703999999999999E-13</v>
      </c>
      <c r="H181" s="9">
        <f t="shared" si="5"/>
        <v>12.573423680664829</v>
      </c>
    </row>
    <row r="182" spans="1:8" x14ac:dyDescent="0.2">
      <c r="A182" s="2" t="s">
        <v>17</v>
      </c>
      <c r="B182" s="2" t="str">
        <f>VLOOKUP(A182,'[1]Read me'!$B$22:$C$32,2,FALSE)</f>
        <v>Prymnesium parvum</v>
      </c>
      <c r="C182" s="2">
        <v>11</v>
      </c>
      <c r="D182" s="3">
        <v>0.32140000000000002</v>
      </c>
      <c r="E182">
        <v>3.0007047000000002E-7</v>
      </c>
      <c r="F182" s="8">
        <v>6.5227767414864148</v>
      </c>
      <c r="G182" s="6">
        <v>4.0092000000000002E-13</v>
      </c>
      <c r="H182" s="9">
        <f t="shared" si="5"/>
        <v>12.396942278314244</v>
      </c>
    </row>
    <row r="183" spans="1:8" x14ac:dyDescent="0.2">
      <c r="A183" s="2" t="s">
        <v>17</v>
      </c>
      <c r="B183" s="2" t="str">
        <f>VLOOKUP(A183,'[1]Read me'!$B$22:$C$32,2,FALSE)</f>
        <v>Prymnesium parvum</v>
      </c>
      <c r="C183" s="2">
        <v>12</v>
      </c>
      <c r="D183" s="3">
        <v>0.39019999999999999</v>
      </c>
      <c r="E183">
        <v>4.0007047000000002E-7</v>
      </c>
      <c r="F183" s="8">
        <v>6.3978635035806324</v>
      </c>
      <c r="G183" s="6">
        <v>5.3507999999999998E-13</v>
      </c>
      <c r="H183" s="9">
        <f t="shared" si="5"/>
        <v>12.271581281602767</v>
      </c>
    </row>
    <row r="184" spans="1:8" x14ac:dyDescent="0.2">
      <c r="A184" s="2" t="s">
        <v>17</v>
      </c>
      <c r="B184" s="2" t="str">
        <f>VLOOKUP(A184,'[1]Read me'!$B$22:$C$32,2,FALSE)</f>
        <v>Prymnesium parvum</v>
      </c>
      <c r="C184" s="2">
        <v>13</v>
      </c>
      <c r="D184" s="3">
        <v>0.3821</v>
      </c>
      <c r="E184">
        <v>5.0007047000000012E-7</v>
      </c>
      <c r="F184" s="8">
        <v>6.3009687905127274</v>
      </c>
      <c r="G184" s="6">
        <v>6.6951000000000004E-13</v>
      </c>
      <c r="H184" s="9">
        <f t="shared" si="5"/>
        <v>12.174242931852293</v>
      </c>
    </row>
    <row r="185" spans="1:8" x14ac:dyDescent="0.2">
      <c r="A185" s="2" t="s">
        <v>17</v>
      </c>
      <c r="B185" s="2" t="str">
        <f>VLOOKUP(A185,'[1]Read me'!$B$22:$C$32,2,FALSE)</f>
        <v>Prymnesium parvum</v>
      </c>
      <c r="C185" s="2">
        <v>14</v>
      </c>
      <c r="D185" s="3">
        <v>0.32269999999999999</v>
      </c>
      <c r="E185">
        <v>7.0007047000000011E-7</v>
      </c>
      <c r="F185" s="8">
        <v>6.1548582411404116</v>
      </c>
      <c r="G185" s="6">
        <v>9.3920000000000008E-13</v>
      </c>
      <c r="H185" s="9">
        <f t="shared" si="5"/>
        <v>12.027241916096461</v>
      </c>
    </row>
    <row r="186" spans="1:8" x14ac:dyDescent="0.2">
      <c r="A186" s="2" t="s">
        <v>17</v>
      </c>
      <c r="B186" s="2" t="str">
        <f>VLOOKUP(A186,'[1]Read me'!$B$22:$C$32,2,FALSE)</f>
        <v>Prymnesium parvum</v>
      </c>
      <c r="C186" s="2">
        <v>15</v>
      </c>
      <c r="D186" s="3">
        <v>0.33029999999999998</v>
      </c>
      <c r="E186">
        <v>1.0000704700000002E-6</v>
      </c>
      <c r="F186" s="8">
        <v>5.9999693963461675</v>
      </c>
      <c r="G186" s="6">
        <v>1.3458E-12</v>
      </c>
      <c r="H186" s="9">
        <f t="shared" si="5"/>
        <v>11.871019476033389</v>
      </c>
    </row>
    <row r="187" spans="1:8" x14ac:dyDescent="0.2">
      <c r="A187" s="2" t="s">
        <v>17</v>
      </c>
      <c r="B187" s="2" t="str">
        <f>VLOOKUP(A187,'[1]Read me'!$B$22:$C$32,2,FALSE)</f>
        <v>Prymnesium parvum</v>
      </c>
      <c r="C187" s="2">
        <v>16</v>
      </c>
      <c r="D187" s="3">
        <v>0.31640000000000001</v>
      </c>
      <c r="E187">
        <v>1.0000070470000001E-5</v>
      </c>
      <c r="F187" s="8">
        <v>4.9999969395375699</v>
      </c>
      <c r="G187" s="6">
        <v>1.4832E-11</v>
      </c>
      <c r="H187" s="9">
        <f t="shared" si="5"/>
        <v>10.828800283199579</v>
      </c>
    </row>
    <row r="188" spans="1:8" x14ac:dyDescent="0.2">
      <c r="A188" s="2" t="s">
        <v>17</v>
      </c>
      <c r="B188" s="2" t="str">
        <f>VLOOKUP(A188,'[1]Read me'!$B$22:$C$32,2,FALSE)</f>
        <v>Prymnesium parvum</v>
      </c>
      <c r="C188" s="2">
        <v>17</v>
      </c>
      <c r="D188" s="3">
        <v>0.34139999999999998</v>
      </c>
      <c r="E188">
        <v>5.0000070470000002E-5</v>
      </c>
      <c r="F188" s="8">
        <v>4.3010293835697695</v>
      </c>
      <c r="G188" s="6">
        <v>1.3528E-10</v>
      </c>
      <c r="H188" s="9">
        <f t="shared" si="5"/>
        <v>9.8687664054103141</v>
      </c>
    </row>
    <row r="189" spans="1:8" x14ac:dyDescent="0.2">
      <c r="A189" s="2" t="s">
        <v>18</v>
      </c>
      <c r="B189" s="2" t="s">
        <v>22</v>
      </c>
      <c r="C189" s="2">
        <v>1</v>
      </c>
      <c r="D189" s="2">
        <v>0.85340000000000005</v>
      </c>
      <c r="E189" s="7">
        <v>8.5600000000000002E-9</v>
      </c>
      <c r="F189" s="8">
        <v>8.0675262353228465</v>
      </c>
      <c r="G189" s="6">
        <v>6.0833000000000003E-9</v>
      </c>
      <c r="H189" s="9">
        <v>8.2158607656294791</v>
      </c>
    </row>
    <row r="190" spans="1:8" x14ac:dyDescent="0.2">
      <c r="A190" s="2" t="s">
        <v>18</v>
      </c>
      <c r="B190" s="2" t="s">
        <v>22</v>
      </c>
      <c r="C190" s="2">
        <v>2</v>
      </c>
      <c r="D190" s="2">
        <v>0.875</v>
      </c>
      <c r="E190" s="7">
        <v>9.5600000000000009E-9</v>
      </c>
      <c r="F190" s="8">
        <v>8.0195421077239004</v>
      </c>
      <c r="G190" s="6">
        <v>6.7940000000000003E-9</v>
      </c>
      <c r="H190" s="9">
        <v>8.1678744574659916</v>
      </c>
    </row>
    <row r="191" spans="1:8" x14ac:dyDescent="0.2">
      <c r="A191" s="2" t="s">
        <v>18</v>
      </c>
      <c r="B191" s="2" t="s">
        <v>22</v>
      </c>
      <c r="C191" s="2">
        <v>3</v>
      </c>
      <c r="D191" s="2">
        <v>0.83120000000000005</v>
      </c>
      <c r="E191" s="7">
        <v>1.056E-8</v>
      </c>
      <c r="F191" s="8">
        <v>7.9763360818022067</v>
      </c>
      <c r="G191" s="6">
        <v>7.5331000000000008E-9</v>
      </c>
      <c r="H191" s="9">
        <v>8.1230262673795846</v>
      </c>
    </row>
    <row r="192" spans="1:8" x14ac:dyDescent="0.2">
      <c r="A192" s="2" t="s">
        <v>18</v>
      </c>
      <c r="B192" s="2" t="s">
        <v>22</v>
      </c>
      <c r="C192" s="2">
        <v>4</v>
      </c>
      <c r="D192" s="2">
        <v>0.82440000000000002</v>
      </c>
      <c r="E192" s="7">
        <v>1.356E-8</v>
      </c>
      <c r="F192" s="8">
        <v>7.8677403104689558</v>
      </c>
      <c r="G192" s="6">
        <v>9.6650999999999996E-9</v>
      </c>
      <c r="H192" s="9">
        <v>8.0147936481823994</v>
      </c>
    </row>
    <row r="193" spans="1:8" x14ac:dyDescent="0.2">
      <c r="A193" s="2" t="s">
        <v>18</v>
      </c>
      <c r="B193" s="2" t="s">
        <v>22</v>
      </c>
      <c r="C193" s="2">
        <v>5</v>
      </c>
      <c r="D193" s="2">
        <v>0.8206</v>
      </c>
      <c r="E193" s="7">
        <v>1.8560000000000002E-8</v>
      </c>
      <c r="F193" s="8">
        <v>7.7314220281171568</v>
      </c>
      <c r="G193" s="6">
        <v>1.3218E-8</v>
      </c>
      <c r="H193" s="9">
        <v>7.8788342524655883</v>
      </c>
    </row>
    <row r="194" spans="1:8" x14ac:dyDescent="0.2">
      <c r="A194" s="2" t="s">
        <v>18</v>
      </c>
      <c r="B194" s="2" t="s">
        <v>22</v>
      </c>
      <c r="C194" s="2">
        <v>6</v>
      </c>
      <c r="D194" s="2">
        <v>0.82830000000000004</v>
      </c>
      <c r="E194" s="7">
        <v>2.8559999999999999E-8</v>
      </c>
      <c r="F194" s="8">
        <v>7.5442417968958635</v>
      </c>
      <c r="G194" s="6">
        <v>2.0324999999999998E-8</v>
      </c>
      <c r="H194" s="9">
        <v>7.6919694457338945</v>
      </c>
    </row>
    <row r="195" spans="1:8" x14ac:dyDescent="0.2">
      <c r="A195" s="2" t="s">
        <v>18</v>
      </c>
      <c r="B195" s="2" t="s">
        <v>22</v>
      </c>
      <c r="C195" s="2">
        <v>7</v>
      </c>
      <c r="D195" s="2">
        <v>0.81989999999999996</v>
      </c>
      <c r="E195" s="7">
        <v>3.8560000000000003E-8</v>
      </c>
      <c r="F195" s="8">
        <v>7.4138629747692066</v>
      </c>
      <c r="G195" s="6">
        <v>2.7432E-8</v>
      </c>
      <c r="H195" s="9">
        <v>7.5617425278931121</v>
      </c>
    </row>
    <row r="196" spans="1:8" x14ac:dyDescent="0.2">
      <c r="A196" s="2" t="s">
        <v>18</v>
      </c>
      <c r="B196" s="2" t="s">
        <v>22</v>
      </c>
      <c r="C196" s="2">
        <v>8</v>
      </c>
      <c r="D196" s="2">
        <v>0.9133</v>
      </c>
      <c r="E196" s="7">
        <v>5.8560000000000003E-8</v>
      </c>
      <c r="F196" s="8">
        <v>7.2323989319496649</v>
      </c>
      <c r="G196" s="6">
        <v>4.1645E-8</v>
      </c>
      <c r="H196" s="9">
        <v>7.3804371335791723</v>
      </c>
    </row>
    <row r="197" spans="1:8" x14ac:dyDescent="0.2">
      <c r="A197" s="2" t="s">
        <v>18</v>
      </c>
      <c r="B197" s="2" t="s">
        <v>22</v>
      </c>
      <c r="C197" s="2">
        <v>9</v>
      </c>
      <c r="D197" s="2">
        <v>0.80469999999999997</v>
      </c>
      <c r="E197" s="7">
        <v>7.856000000000001E-8</v>
      </c>
      <c r="F197" s="8">
        <v>7.1047985252211063</v>
      </c>
      <c r="G197" s="6">
        <v>5.5858999999999997E-8</v>
      </c>
      <c r="H197" s="9">
        <v>7.2529068433999493</v>
      </c>
    </row>
    <row r="198" spans="1:8" x14ac:dyDescent="0.2">
      <c r="A198" s="2" t="s">
        <v>18</v>
      </c>
      <c r="B198" s="2" t="s">
        <v>22</v>
      </c>
      <c r="C198" s="2">
        <v>10</v>
      </c>
      <c r="D198" s="2">
        <v>0.83779999999999999</v>
      </c>
      <c r="E198" s="7">
        <v>1.0856000000000001E-7</v>
      </c>
      <c r="F198" s="8">
        <v>6.9643301653483194</v>
      </c>
      <c r="G198" s="6">
        <v>7.7462999999999997E-8</v>
      </c>
      <c r="H198" s="9">
        <v>7.1109056875950145</v>
      </c>
    </row>
    <row r="199" spans="1:8" x14ac:dyDescent="0.2">
      <c r="A199" s="2" t="s">
        <v>18</v>
      </c>
      <c r="B199" s="2" t="s">
        <v>22</v>
      </c>
      <c r="C199" s="2">
        <v>11</v>
      </c>
      <c r="D199" s="2">
        <v>0.77949999999999997</v>
      </c>
      <c r="E199" s="7">
        <v>1.5856000000000001E-7</v>
      </c>
      <c r="F199" s="8">
        <v>6.7998063628588001</v>
      </c>
      <c r="G199" s="6">
        <v>1.1300000000000001E-7</v>
      </c>
      <c r="H199" s="9">
        <v>6.9469215565165801</v>
      </c>
    </row>
    <row r="200" spans="1:8" x14ac:dyDescent="0.2">
      <c r="A200" s="2" t="s">
        <v>18</v>
      </c>
      <c r="B200" s="2" t="s">
        <v>22</v>
      </c>
      <c r="C200" s="2">
        <v>12</v>
      </c>
      <c r="D200" s="2">
        <v>0.80400000000000005</v>
      </c>
      <c r="E200" s="7">
        <v>2.0856000000000001E-7</v>
      </c>
      <c r="F200" s="8">
        <v>6.6807689818397273</v>
      </c>
      <c r="G200" s="6">
        <v>1.4852999999999999E-7</v>
      </c>
      <c r="H200" s="9">
        <v>6.8281858189488531</v>
      </c>
    </row>
    <row r="201" spans="1:8" x14ac:dyDescent="0.2">
      <c r="A201" s="2" t="s">
        <v>18</v>
      </c>
      <c r="B201" s="2" t="s">
        <v>22</v>
      </c>
      <c r="C201" s="2">
        <v>13</v>
      </c>
      <c r="D201" s="2">
        <v>0.90669999999999995</v>
      </c>
      <c r="E201" s="7">
        <v>3.0856000000000006E-7</v>
      </c>
      <c r="F201" s="8">
        <v>6.5106603741420148</v>
      </c>
      <c r="G201" s="6">
        <v>2.1960000000000001E-7</v>
      </c>
      <c r="H201" s="9">
        <v>6.658367664221946</v>
      </c>
    </row>
    <row r="202" spans="1:8" x14ac:dyDescent="0.2">
      <c r="A202" s="2" t="s">
        <v>18</v>
      </c>
      <c r="B202" s="2" t="s">
        <v>22</v>
      </c>
      <c r="C202" s="2">
        <v>14</v>
      </c>
      <c r="D202" s="2">
        <v>0.79190000000000005</v>
      </c>
      <c r="E202" s="7">
        <v>4.0856000000000005E-7</v>
      </c>
      <c r="F202" s="8">
        <v>6.3887441551525166</v>
      </c>
      <c r="G202" s="6">
        <v>2.9066999999999999E-7</v>
      </c>
      <c r="H202" s="9">
        <v>6.5365997893743462</v>
      </c>
    </row>
    <row r="203" spans="1:8" x14ac:dyDescent="0.2">
      <c r="A203" s="2" t="s">
        <v>18</v>
      </c>
      <c r="B203" s="2" t="s">
        <v>22</v>
      </c>
      <c r="C203" s="2">
        <v>15</v>
      </c>
      <c r="D203" s="2">
        <v>0.82169999999999999</v>
      </c>
      <c r="E203" s="7">
        <v>5.0856000000000005E-7</v>
      </c>
      <c r="F203" s="8">
        <v>6.2936578015775995</v>
      </c>
      <c r="G203" s="6">
        <v>3.6173E-7</v>
      </c>
      <c r="H203" s="9">
        <v>6.4416154716249707</v>
      </c>
    </row>
    <row r="204" spans="1:8" x14ac:dyDescent="0.2">
      <c r="A204" s="2" t="s">
        <v>18</v>
      </c>
      <c r="B204" s="2" t="s">
        <v>22</v>
      </c>
      <c r="C204" s="2">
        <v>16</v>
      </c>
      <c r="D204" s="2">
        <v>0.82940000000000003</v>
      </c>
      <c r="E204" s="7">
        <v>7.0856000000000004E-7</v>
      </c>
      <c r="F204" s="8">
        <v>6.1496233683302579</v>
      </c>
      <c r="G204" s="6">
        <v>5.0386999999999997E-7</v>
      </c>
      <c r="H204" s="9">
        <v>6.2976814984061136</v>
      </c>
    </row>
    <row r="205" spans="1:8" x14ac:dyDescent="0.2">
      <c r="A205" s="2" t="s">
        <v>18</v>
      </c>
      <c r="B205" s="2" t="s">
        <v>22</v>
      </c>
      <c r="C205" s="2">
        <v>17</v>
      </c>
      <c r="D205" s="2">
        <v>0.83709999999999996</v>
      </c>
      <c r="E205" s="7">
        <v>1.0085600000000001E-6</v>
      </c>
      <c r="F205" s="8">
        <v>5.9962982601742665</v>
      </c>
      <c r="G205" s="6">
        <v>7.1778000000000001E-7</v>
      </c>
      <c r="H205" s="9">
        <v>6.1440086468813631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Jiaying Guo</dc:creator>
  <cp:lastModifiedBy>Jiaying Guo</cp:lastModifiedBy>
  <dcterms:created xsi:type="dcterms:W3CDTF">2021-09-17T07:29:26Z</dcterms:created>
  <dcterms:modified xsi:type="dcterms:W3CDTF">2021-10-01T05:17:40Z</dcterms:modified>
</cp:coreProperties>
</file>