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tasmania-my.sharepoint.com/personal/bradley_paine_utas_edu_au/Documents/Marine Micropaleontology/Data/"/>
    </mc:Choice>
  </mc:AlternateContent>
  <xr:revisionPtr revIDLastSave="3" documentId="8_{1C21E6B2-0082-4DB4-BFE4-35164EABDFAE}" xr6:coauthVersionLast="47" xr6:coauthVersionMax="47" xr10:uidLastSave="{24C36579-5F86-41F4-A40F-C1747F49AB1F}"/>
  <bookViews>
    <workbookView xWindow="-110" yWindow="-110" windowWidth="19420" windowHeight="10300" xr2:uid="{98BB8BEE-CAC5-49CC-BBA8-868B7DA4017C}"/>
  </bookViews>
  <sheets>
    <sheet name="T2 conc %" sheetId="1" r:id="rId1"/>
    <sheet name="T2 conc grouped" sheetId="3" r:id="rId2"/>
    <sheet name="T6 conc %" sheetId="4" r:id="rId3"/>
    <sheet name="GC2 conc %" sheetId="6" r:id="rId4"/>
    <sheet name="Paralia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4" l="1"/>
  <c r="D35" i="4"/>
  <c r="E35" i="4"/>
  <c r="F35" i="4"/>
  <c r="G35" i="4"/>
  <c r="B35" i="4"/>
  <c r="C14" i="5" l="1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14" i="5"/>
  <c r="C9" i="5"/>
  <c r="D9" i="5"/>
  <c r="E9" i="5"/>
  <c r="F9" i="5"/>
  <c r="G9" i="5"/>
  <c r="B9" i="5"/>
  <c r="C4" i="5"/>
  <c r="D4" i="5"/>
  <c r="E4" i="5"/>
  <c r="F4" i="5"/>
  <c r="G4" i="5"/>
  <c r="H4" i="5"/>
  <c r="I4" i="5"/>
  <c r="J4" i="5"/>
  <c r="K4" i="5"/>
  <c r="L4" i="5"/>
  <c r="M4" i="5"/>
  <c r="B4" i="5"/>
  <c r="BG23" i="6"/>
  <c r="BG22" i="6"/>
  <c r="BG21" i="6"/>
  <c r="BG20" i="6"/>
  <c r="BG19" i="6"/>
  <c r="BG18" i="6"/>
  <c r="BG17" i="6"/>
  <c r="BG16" i="6"/>
  <c r="BG15" i="6"/>
  <c r="BG14" i="6"/>
  <c r="BG13" i="6"/>
  <c r="BG12" i="6"/>
  <c r="BG11" i="6"/>
  <c r="BG10" i="6"/>
  <c r="BG9" i="6"/>
  <c r="BG8" i="6"/>
  <c r="BG7" i="6"/>
  <c r="BG6" i="6"/>
  <c r="BG5" i="6"/>
  <c r="BG4" i="6"/>
  <c r="BF23" i="6"/>
  <c r="BF22" i="6"/>
  <c r="BF21" i="6"/>
  <c r="BF20" i="6"/>
  <c r="BF19" i="6"/>
  <c r="BF18" i="6"/>
  <c r="BF17" i="6"/>
  <c r="BF16" i="6"/>
  <c r="BF15" i="6"/>
  <c r="BF14" i="6"/>
  <c r="BF13" i="6"/>
  <c r="BF12" i="6"/>
  <c r="BF11" i="6"/>
  <c r="BF10" i="6"/>
  <c r="BF9" i="6"/>
  <c r="BF8" i="6"/>
  <c r="BF7" i="6"/>
  <c r="BF6" i="6"/>
  <c r="BF5" i="6"/>
  <c r="BF4" i="6"/>
  <c r="H39" i="4"/>
  <c r="I39" i="4" s="1"/>
  <c r="I46" i="4"/>
  <c r="I45" i="4"/>
  <c r="I43" i="4"/>
  <c r="I42" i="4"/>
  <c r="B60" i="4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H45" i="4"/>
  <c r="H44" i="4"/>
  <c r="I44" i="4" s="1"/>
  <c r="H43" i="4"/>
  <c r="H42" i="4"/>
  <c r="H41" i="4"/>
  <c r="I41" i="4" s="1"/>
  <c r="H40" i="4"/>
  <c r="I40" i="4" s="1"/>
  <c r="G60" i="4"/>
  <c r="F60" i="4"/>
  <c r="E60" i="4"/>
  <c r="D60" i="4"/>
  <c r="C60" i="4"/>
  <c r="G34" i="4"/>
  <c r="F34" i="4"/>
  <c r="E34" i="4"/>
  <c r="D34" i="4"/>
  <c r="C34" i="4"/>
  <c r="B34" i="4"/>
  <c r="G26" i="4"/>
  <c r="F26" i="4"/>
  <c r="E26" i="4"/>
  <c r="D26" i="4"/>
  <c r="C26" i="4"/>
  <c r="B26" i="4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3" i="3"/>
  <c r="B34" i="3"/>
  <c r="I60" i="4" l="1"/>
  <c r="G42" i="1" l="1"/>
  <c r="M38" i="1"/>
  <c r="M43" i="1" s="1"/>
  <c r="L38" i="1"/>
  <c r="L42" i="1" s="1"/>
  <c r="K38" i="1"/>
  <c r="K45" i="1" s="1"/>
  <c r="J38" i="1"/>
  <c r="J42" i="1" s="1"/>
  <c r="I38" i="1"/>
  <c r="I41" i="1" s="1"/>
  <c r="H38" i="1"/>
  <c r="H44" i="1" s="1"/>
  <c r="G38" i="1"/>
  <c r="G43" i="1" s="1"/>
  <c r="F38" i="1"/>
  <c r="F43" i="1" s="1"/>
  <c r="E38" i="1"/>
  <c r="E43" i="1" s="1"/>
  <c r="D38" i="1"/>
  <c r="D42" i="1" s="1"/>
  <c r="C38" i="1"/>
  <c r="C45" i="1" s="1"/>
  <c r="B38" i="1"/>
  <c r="B45" i="1" s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G44" i="1" l="1"/>
  <c r="B41" i="1"/>
  <c r="J45" i="1"/>
  <c r="D43" i="1"/>
  <c r="B43" i="1"/>
  <c r="I45" i="1"/>
  <c r="H42" i="1"/>
  <c r="H45" i="1"/>
  <c r="J43" i="1"/>
  <c r="I43" i="1"/>
  <c r="F44" i="1"/>
  <c r="G45" i="1"/>
  <c r="L43" i="1"/>
  <c r="H41" i="1"/>
  <c r="G41" i="1"/>
  <c r="F41" i="1"/>
  <c r="I42" i="1"/>
  <c r="J44" i="1"/>
  <c r="K43" i="1"/>
  <c r="C43" i="1"/>
  <c r="E44" i="1"/>
  <c r="M41" i="1"/>
  <c r="E41" i="1"/>
  <c r="F42" i="1"/>
  <c r="L44" i="1"/>
  <c r="D44" i="1"/>
  <c r="B42" i="1"/>
  <c r="L41" i="1"/>
  <c r="M42" i="1"/>
  <c r="E42" i="1"/>
  <c r="H43" i="1"/>
  <c r="K44" i="1"/>
  <c r="C44" i="1"/>
  <c r="F45" i="1"/>
  <c r="B44" i="1"/>
  <c r="J41" i="1"/>
  <c r="K42" i="1"/>
  <c r="C42" i="1"/>
  <c r="I44" i="1"/>
  <c r="L45" i="1"/>
  <c r="D45" i="1"/>
  <c r="C41" i="1"/>
  <c r="D41" i="1"/>
  <c r="M44" i="1"/>
  <c r="K41" i="1"/>
  <c r="M45" i="1"/>
  <c r="E45" i="1"/>
  <c r="N30" i="1"/>
  <c r="O26" i="1" s="1"/>
  <c r="G46" i="1" l="1"/>
  <c r="I46" i="1"/>
  <c r="K46" i="1"/>
  <c r="F46" i="1"/>
  <c r="H46" i="1"/>
  <c r="J46" i="1"/>
  <c r="D46" i="1"/>
  <c r="B46" i="1"/>
  <c r="E46" i="1"/>
  <c r="M46" i="1"/>
  <c r="L46" i="1"/>
  <c r="C46" i="1"/>
  <c r="O16" i="1"/>
  <c r="O21" i="1"/>
  <c r="O8" i="1"/>
  <c r="O11" i="1"/>
  <c r="O6" i="1"/>
  <c r="O3" i="1"/>
  <c r="O15" i="1"/>
  <c r="O23" i="1"/>
  <c r="O22" i="1"/>
  <c r="O9" i="1"/>
  <c r="O5" i="1"/>
  <c r="O12" i="1"/>
  <c r="O25" i="1"/>
  <c r="O17" i="1"/>
  <c r="O7" i="1"/>
  <c r="O4" i="1"/>
  <c r="O29" i="1"/>
  <c r="O27" i="1"/>
  <c r="O28" i="1"/>
  <c r="O10" i="1"/>
  <c r="O19" i="1"/>
  <c r="O14" i="1"/>
  <c r="O18" i="1"/>
  <c r="O24" i="1"/>
  <c r="O20" i="1"/>
  <c r="O13" i="1"/>
  <c r="P28" i="1" l="1"/>
  <c r="P7" i="1"/>
  <c r="O30" i="1"/>
</calcChain>
</file>

<file path=xl/sharedStrings.xml><?xml version="1.0" encoding="utf-8"?>
<sst xmlns="http://schemas.openxmlformats.org/spreadsheetml/2006/main" count="335" uniqueCount="165">
  <si>
    <t>Taxa</t>
  </si>
  <si>
    <t>Depth (cm)</t>
  </si>
  <si>
    <t xml:space="preserve"> 0-1</t>
  </si>
  <si>
    <t xml:space="preserve"> 2-3</t>
  </si>
  <si>
    <t xml:space="preserve"> 4-5</t>
  </si>
  <si>
    <t xml:space="preserve"> 6-7</t>
  </si>
  <si>
    <t xml:space="preserve"> 12-13</t>
  </si>
  <si>
    <t xml:space="preserve"> 14-15</t>
  </si>
  <si>
    <t xml:space="preserve"> 15-16</t>
  </si>
  <si>
    <t xml:space="preserve"> 20-21</t>
  </si>
  <si>
    <t xml:space="preserve"> 23-24</t>
  </si>
  <si>
    <t xml:space="preserve"> 25-26</t>
  </si>
  <si>
    <t>30-31</t>
  </si>
  <si>
    <t xml:space="preserve"> 34-35</t>
  </si>
  <si>
    <t>Total</t>
  </si>
  <si>
    <t>%</t>
  </si>
  <si>
    <t>Acnanthes cf.</t>
  </si>
  <si>
    <t>Actinocyclus</t>
  </si>
  <si>
    <t>Amphora</t>
  </si>
  <si>
    <t>Auliscus sculptus</t>
  </si>
  <si>
    <t>Campylodiscus clypeus</t>
  </si>
  <si>
    <t>Campylodiscus decorus</t>
  </si>
  <si>
    <t>Campylodiscus samoensis</t>
  </si>
  <si>
    <t>Cocconeis</t>
  </si>
  <si>
    <t>Cymbella</t>
  </si>
  <si>
    <t>Diploneis</t>
  </si>
  <si>
    <t>Eunotia</t>
  </si>
  <si>
    <t>Fallacia</t>
  </si>
  <si>
    <t>Gomphonema?</t>
  </si>
  <si>
    <t>Grammatophora</t>
  </si>
  <si>
    <t>Hantzschia cf.</t>
  </si>
  <si>
    <t>Lyrella</t>
  </si>
  <si>
    <t>Mastogloia cf.</t>
  </si>
  <si>
    <t>Naviculoid</t>
  </si>
  <si>
    <t>Nitzschia</t>
  </si>
  <si>
    <t>Paralia</t>
  </si>
  <si>
    <t>Psammodiscus nitidus</t>
  </si>
  <si>
    <t>Rhopalodia?</t>
  </si>
  <si>
    <t>Surirella</t>
  </si>
  <si>
    <t>Synedra</t>
  </si>
  <si>
    <t>Trachyneis</t>
  </si>
  <si>
    <t>Triceratium (3pt)</t>
  </si>
  <si>
    <t>Triceratium (4pt)</t>
  </si>
  <si>
    <t>TOTAL</t>
  </si>
  <si>
    <t>Other</t>
  </si>
  <si>
    <t>Campylodiscus</t>
  </si>
  <si>
    <t>Triceratium</t>
  </si>
  <si>
    <t>COUNTS</t>
  </si>
  <si>
    <t>COUNT %</t>
  </si>
  <si>
    <t>Name</t>
  </si>
  <si>
    <t>Segment 1</t>
  </si>
  <si>
    <t>Segment 2</t>
  </si>
  <si>
    <t>Segment 3</t>
  </si>
  <si>
    <t>Segment 4</t>
  </si>
  <si>
    <t>Segment 5</t>
  </si>
  <si>
    <t>Segment 6</t>
  </si>
  <si>
    <t>Segment 7</t>
  </si>
  <si>
    <t>Segment 8</t>
  </si>
  <si>
    <t>Segment 9</t>
  </si>
  <si>
    <t>Segment 10</t>
  </si>
  <si>
    <t>Segment 11</t>
  </si>
  <si>
    <t>Segment 12</t>
  </si>
  <si>
    <t>Analysis Unit Thickness</t>
  </si>
  <si>
    <t>Achnanthes</t>
  </si>
  <si>
    <t>Actinocyclus sp.</t>
  </si>
  <si>
    <t>Campylodiscus spp.</t>
  </si>
  <si>
    <t>Cocconeis spp.</t>
  </si>
  <si>
    <t>Fallacia spp.</t>
  </si>
  <si>
    <t>Gomphonema</t>
  </si>
  <si>
    <t>Hantzschia</t>
  </si>
  <si>
    <t>Mastogloia spp.</t>
  </si>
  <si>
    <t>Nitzschia spp.</t>
  </si>
  <si>
    <t>Paralia sulcata</t>
  </si>
  <si>
    <t>Rhopalodia sp.</t>
  </si>
  <si>
    <t>Surirella spp.</t>
  </si>
  <si>
    <t>Synedra sp.</t>
  </si>
  <si>
    <t>Triceratium spp.</t>
  </si>
  <si>
    <t>Spike tablets</t>
  </si>
  <si>
    <t>Spike suspension</t>
  </si>
  <si>
    <t>Spike</t>
  </si>
  <si>
    <t>Sample quantity</t>
  </si>
  <si>
    <t>CONCENTRATION ALL</t>
  </si>
  <si>
    <t xml:space="preserve">Total </t>
  </si>
  <si>
    <t>COUNT ALL</t>
  </si>
  <si>
    <t xml:space="preserve"> 8-9</t>
  </si>
  <si>
    <t xml:space="preserve"> 10-11</t>
  </si>
  <si>
    <t>Auliscus</t>
  </si>
  <si>
    <t>Coccolithosphere</t>
  </si>
  <si>
    <t>Fallacia sp</t>
  </si>
  <si>
    <t>Gephyra?</t>
  </si>
  <si>
    <t>Navicula</t>
  </si>
  <si>
    <t>Nitzschia panduriformis</t>
  </si>
  <si>
    <t>Opephora?</t>
  </si>
  <si>
    <t>Pleurosigma</t>
  </si>
  <si>
    <t>Pyxidicula uralensis</t>
  </si>
  <si>
    <t>Surirella sp.</t>
  </si>
  <si>
    <t>Terpsinoe</t>
  </si>
  <si>
    <t>Thalassiosira?</t>
  </si>
  <si>
    <t>Toxarium hennedyanum</t>
  </si>
  <si>
    <t>Triblionella</t>
  </si>
  <si>
    <t>Triceratium 3pt</t>
  </si>
  <si>
    <t>Triceratium 4pt</t>
  </si>
  <si>
    <t>Xenomorpha spicule</t>
  </si>
  <si>
    <t>Beads Counted</t>
  </si>
  <si>
    <t>number of 5uL drops</t>
  </si>
  <si>
    <t>total beads in 5uL</t>
  </si>
  <si>
    <t>beads counted</t>
  </si>
  <si>
    <t>sample quantity</t>
  </si>
  <si>
    <t>Segment 13</t>
  </si>
  <si>
    <t>Segment 14</t>
  </si>
  <si>
    <t>Segment 15</t>
  </si>
  <si>
    <t>Segement 16</t>
  </si>
  <si>
    <t>Segment 17</t>
  </si>
  <si>
    <t>Segement 18</t>
  </si>
  <si>
    <t>Segment 19</t>
  </si>
  <si>
    <t>Segment 20</t>
  </si>
  <si>
    <t>Segment 21</t>
  </si>
  <si>
    <t>Segment 22</t>
  </si>
  <si>
    <t>Segment 23</t>
  </si>
  <si>
    <t>Segment 24</t>
  </si>
  <si>
    <t>Segment 25</t>
  </si>
  <si>
    <t>Segment 26</t>
  </si>
  <si>
    <t>Segment 30</t>
  </si>
  <si>
    <t>Segment 31</t>
  </si>
  <si>
    <t>Segment 32</t>
  </si>
  <si>
    <t>Segment 33</t>
  </si>
  <si>
    <t>Segment 34</t>
  </si>
  <si>
    <t>Segment 35</t>
  </si>
  <si>
    <t>Segment 36</t>
  </si>
  <si>
    <t>Segment 37</t>
  </si>
  <si>
    <t>Segment 38</t>
  </si>
  <si>
    <t>Segment 39</t>
  </si>
  <si>
    <t>Segment 40</t>
  </si>
  <si>
    <t>Segment 41</t>
  </si>
  <si>
    <t>Segment 42</t>
  </si>
  <si>
    <t>Segment 43</t>
  </si>
  <si>
    <t>Segment 44</t>
  </si>
  <si>
    <t>Segment 45</t>
  </si>
  <si>
    <t>Segment 46</t>
  </si>
  <si>
    <t>Segment 47</t>
  </si>
  <si>
    <t>Segment 48</t>
  </si>
  <si>
    <t>Segment 49</t>
  </si>
  <si>
    <t>Segment 50</t>
  </si>
  <si>
    <t>Segment 51</t>
  </si>
  <si>
    <t>Segment 52</t>
  </si>
  <si>
    <t>Segement 53</t>
  </si>
  <si>
    <t>Segment 54</t>
  </si>
  <si>
    <t>Segment 55</t>
  </si>
  <si>
    <t>Segment 56</t>
  </si>
  <si>
    <t>Segment 57</t>
  </si>
  <si>
    <t>Segment 58</t>
  </si>
  <si>
    <t>Segment 59</t>
  </si>
  <si>
    <t>Amphora spp.</t>
  </si>
  <si>
    <t>Coscinodiscus sp.</t>
  </si>
  <si>
    <t>Diploneis spp.</t>
  </si>
  <si>
    <t>Hyalodiscus sp.</t>
  </si>
  <si>
    <t>Lyrella spp.</t>
  </si>
  <si>
    <t>Pleurosigma sp.</t>
  </si>
  <si>
    <t>Tryblionella spp.</t>
  </si>
  <si>
    <t>Pennate undiff.</t>
  </si>
  <si>
    <t>T2</t>
  </si>
  <si>
    <t>total</t>
  </si>
  <si>
    <t>T6</t>
  </si>
  <si>
    <t>GC2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</si>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</sst>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/>
    </xf>
    <xf numFmtId="164" fontId="0" fillId="9" borderId="0" xfId="0" applyNumberFormat="1" applyFill="1" applyAlignment="1">
      <alignment horizontal="center"/>
    </xf>
    <xf numFmtId="164" fontId="0" fillId="7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0" fillId="2" borderId="0" xfId="0" applyFill="1" applyAlignment="1">
      <alignment horizontal="center"/>
    </xf>
    <xf numFmtId="164" fontId="0" fillId="0" borderId="0" xfId="0" applyNumberFormat="1"/>
    <xf numFmtId="164" fontId="0" fillId="10" borderId="0" xfId="0" applyNumberFormat="1" applyFill="1"/>
    <xf numFmtId="0" fontId="0" fillId="4" borderId="0" xfId="0" applyFill="1"/>
    <xf numFmtId="0" fontId="0" fillId="2" borderId="0" xfId="0" applyFill="1"/>
    <xf numFmtId="1" fontId="0" fillId="0" borderId="0" xfId="0" applyNumberFormat="1"/>
    <xf numFmtId="0" fontId="0" fillId="5" borderId="0" xfId="0" applyFill="1"/>
    <xf numFmtId="0" fontId="0" fillId="8" borderId="0" xfId="0" applyFill="1"/>
    <xf numFmtId="0" fontId="0" fillId="6" borderId="0" xfId="0" applyFill="1"/>
    <xf numFmtId="0" fontId="2" fillId="8" borderId="0" xfId="0" applyFont="1" applyFill="1"/>
    <xf numFmtId="164" fontId="0" fillId="9" borderId="0" xfId="0" applyNumberFormat="1" applyFill="1"/>
    <xf numFmtId="164" fontId="2" fillId="9" borderId="0" xfId="0" applyNumberFormat="1" applyFont="1" applyFill="1"/>
    <xf numFmtId="164" fontId="0" fillId="7" borderId="0" xfId="0" applyNumberFormat="1" applyFill="1"/>
    <xf numFmtId="164" fontId="2" fillId="9" borderId="0" xfId="0" applyNumberFormat="1" applyFont="1" applyFill="1" applyAlignment="1">
      <alignment horizontal="center"/>
    </xf>
    <xf numFmtId="0" fontId="2" fillId="8" borderId="0" xfId="0" applyFont="1" applyFill="1" applyAlignment="1">
      <alignment horizontal="center"/>
    </xf>
    <xf numFmtId="16" fontId="0" fillId="4" borderId="0" xfId="0" applyNumberForma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164" fontId="0" fillId="11" borderId="0" xfId="0" applyNumberFormat="1" applyFill="1"/>
    <xf numFmtId="164" fontId="2" fillId="11" borderId="0" xfId="0" applyNumberFormat="1" applyFont="1" applyFill="1"/>
    <xf numFmtId="0" fontId="0" fillId="7" borderId="0" xfId="0" applyFill="1"/>
    <xf numFmtId="0" fontId="0" fillId="1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164" fontId="0" fillId="7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</xdr:colOff>
      <xdr:row>3</xdr:row>
      <xdr:rowOff>47625</xdr:rowOff>
    </xdr:from>
    <xdr:to>
      <xdr:col>18</xdr:col>
      <xdr:colOff>571272</xdr:colOff>
      <xdr:row>8</xdr:row>
      <xdr:rowOff>162017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EDDE15-A6D7-4A5E-80BF-F64F1C0BE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29950" y="619125"/>
          <a:ext cx="1761897" cy="1066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66BA-59AE-4C8F-BF65-B01F52812B2C}">
  <dimension ref="A1:P73"/>
  <sheetViews>
    <sheetView tabSelected="1" zoomScale="112" zoomScaleNormal="112" workbookViewId="0">
      <selection activeCell="F77" sqref="F77"/>
    </sheetView>
  </sheetViews>
  <sheetFormatPr defaultRowHeight="14.5" x14ac:dyDescent="0.35"/>
  <cols>
    <col min="1" max="1" width="26.1796875" customWidth="1"/>
  </cols>
  <sheetData>
    <row r="1" spans="1:16" x14ac:dyDescent="0.35">
      <c r="A1" s="35" t="s">
        <v>0</v>
      </c>
      <c r="B1" s="36" t="s">
        <v>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"/>
      <c r="O1" s="1"/>
      <c r="P1" s="1"/>
    </row>
    <row r="2" spans="1:16" x14ac:dyDescent="0.35">
      <c r="A2" s="35"/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3" t="s">
        <v>14</v>
      </c>
      <c r="O2" s="4" t="s">
        <v>15</v>
      </c>
      <c r="P2" s="5" t="s">
        <v>15</v>
      </c>
    </row>
    <row r="3" spans="1:16" x14ac:dyDescent="0.35">
      <c r="A3" s="6" t="s">
        <v>16</v>
      </c>
      <c r="B3" s="1">
        <v>0</v>
      </c>
      <c r="C3" s="1">
        <v>0</v>
      </c>
      <c r="D3" s="1">
        <v>2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7">
        <v>2</v>
      </c>
      <c r="O3" s="8">
        <f>(N3/N30)*100</f>
        <v>0.57471264367816088</v>
      </c>
      <c r="P3" s="8"/>
    </row>
    <row r="4" spans="1:16" x14ac:dyDescent="0.35">
      <c r="A4" s="1" t="s">
        <v>17</v>
      </c>
      <c r="B4" s="1">
        <v>3</v>
      </c>
      <c r="C4" s="1">
        <v>3</v>
      </c>
      <c r="D4" s="1">
        <v>0</v>
      </c>
      <c r="E4" s="1">
        <v>1</v>
      </c>
      <c r="F4" s="1">
        <v>1</v>
      </c>
      <c r="G4" s="1">
        <v>3</v>
      </c>
      <c r="H4" s="1">
        <v>1</v>
      </c>
      <c r="I4" s="1">
        <v>1</v>
      </c>
      <c r="J4" s="1">
        <v>0</v>
      </c>
      <c r="K4" s="1">
        <v>3</v>
      </c>
      <c r="L4" s="1">
        <v>0</v>
      </c>
      <c r="M4" s="1">
        <v>0</v>
      </c>
      <c r="N4" s="7">
        <f t="shared" ref="N4:N29" si="0">SUM(B4:M4)</f>
        <v>16</v>
      </c>
      <c r="O4" s="8">
        <f>(N4/N30)*100</f>
        <v>4.5977011494252871</v>
      </c>
      <c r="P4" s="8"/>
    </row>
    <row r="5" spans="1:16" x14ac:dyDescent="0.35">
      <c r="A5" s="1" t="s">
        <v>18</v>
      </c>
      <c r="B5" s="1">
        <v>1</v>
      </c>
      <c r="C5" s="1">
        <v>2</v>
      </c>
      <c r="D5" s="1">
        <v>0</v>
      </c>
      <c r="E5" s="1">
        <v>5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7">
        <f t="shared" si="0"/>
        <v>8</v>
      </c>
      <c r="O5" s="8">
        <f>(N5/N30)*100</f>
        <v>2.2988505747126435</v>
      </c>
      <c r="P5" s="8"/>
    </row>
    <row r="6" spans="1:16" x14ac:dyDescent="0.35">
      <c r="A6" s="1" t="s">
        <v>19</v>
      </c>
      <c r="B6" s="1">
        <v>3</v>
      </c>
      <c r="C6" s="1">
        <v>2</v>
      </c>
      <c r="D6" s="1">
        <v>2</v>
      </c>
      <c r="E6" s="1">
        <v>6</v>
      </c>
      <c r="F6" s="1">
        <v>1</v>
      </c>
      <c r="G6" s="1">
        <v>2</v>
      </c>
      <c r="H6" s="1">
        <v>1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7">
        <f t="shared" si="0"/>
        <v>17</v>
      </c>
      <c r="O6" s="8">
        <f>(N6/N30)*100</f>
        <v>4.8850574712643677</v>
      </c>
      <c r="P6" s="8"/>
    </row>
    <row r="7" spans="1:16" x14ac:dyDescent="0.35">
      <c r="A7" s="1" t="s">
        <v>20</v>
      </c>
      <c r="B7" s="5">
        <v>10</v>
      </c>
      <c r="C7" s="5">
        <v>16</v>
      </c>
      <c r="D7" s="5">
        <v>2</v>
      </c>
      <c r="E7" s="5">
        <v>2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7">
        <f t="shared" si="0"/>
        <v>30</v>
      </c>
      <c r="O7" s="8">
        <f>(N7/N30)*100</f>
        <v>8.6206896551724146</v>
      </c>
      <c r="P7" s="37">
        <f>SUM(O7:O9)</f>
        <v>16.379310344827587</v>
      </c>
    </row>
    <row r="8" spans="1:16" x14ac:dyDescent="0.35">
      <c r="A8" s="1" t="s">
        <v>21</v>
      </c>
      <c r="B8" s="5">
        <v>3</v>
      </c>
      <c r="C8" s="5">
        <v>1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7">
        <f t="shared" si="0"/>
        <v>4</v>
      </c>
      <c r="O8" s="8">
        <f>(N8/N30)*100</f>
        <v>1.1494252873563218</v>
      </c>
      <c r="P8" s="37"/>
    </row>
    <row r="9" spans="1:16" x14ac:dyDescent="0.35">
      <c r="A9" s="1" t="s">
        <v>22</v>
      </c>
      <c r="B9" s="5">
        <v>6</v>
      </c>
      <c r="C9" s="5">
        <v>5</v>
      </c>
      <c r="D9" s="5">
        <v>0</v>
      </c>
      <c r="E9" s="5">
        <v>3</v>
      </c>
      <c r="F9" s="5">
        <v>4</v>
      </c>
      <c r="G9" s="5">
        <v>3</v>
      </c>
      <c r="H9" s="5">
        <v>0</v>
      </c>
      <c r="I9" s="5">
        <v>1</v>
      </c>
      <c r="J9" s="5">
        <v>1</v>
      </c>
      <c r="K9" s="5">
        <v>0</v>
      </c>
      <c r="L9" s="5">
        <v>0</v>
      </c>
      <c r="M9" s="5">
        <v>0</v>
      </c>
      <c r="N9" s="7">
        <f t="shared" si="0"/>
        <v>23</v>
      </c>
      <c r="O9" s="8">
        <f>(N9/N30)*100</f>
        <v>6.6091954022988508</v>
      </c>
      <c r="P9" s="37"/>
    </row>
    <row r="10" spans="1:16" x14ac:dyDescent="0.35">
      <c r="A10" s="1" t="s">
        <v>23</v>
      </c>
      <c r="B10" s="1">
        <v>1</v>
      </c>
      <c r="C10" s="1">
        <v>1</v>
      </c>
      <c r="D10" s="1">
        <v>0</v>
      </c>
      <c r="E10" s="1">
        <v>1</v>
      </c>
      <c r="F10" s="1">
        <v>0</v>
      </c>
      <c r="G10" s="1">
        <v>2</v>
      </c>
      <c r="H10" s="1">
        <v>1</v>
      </c>
      <c r="I10" s="1">
        <v>3</v>
      </c>
      <c r="J10" s="1">
        <v>0</v>
      </c>
      <c r="K10" s="1">
        <v>0</v>
      </c>
      <c r="L10" s="1">
        <v>0</v>
      </c>
      <c r="M10" s="1">
        <v>0</v>
      </c>
      <c r="N10" s="7">
        <f t="shared" si="0"/>
        <v>9</v>
      </c>
      <c r="O10" s="8">
        <f>(N10/N30)*100</f>
        <v>2.5862068965517242</v>
      </c>
      <c r="P10" s="8"/>
    </row>
    <row r="11" spans="1:16" x14ac:dyDescent="0.35">
      <c r="A11" s="1" t="s">
        <v>24</v>
      </c>
      <c r="B11" s="1">
        <v>0</v>
      </c>
      <c r="C11" s="1">
        <v>0</v>
      </c>
      <c r="D11" s="1">
        <v>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7">
        <f t="shared" si="0"/>
        <v>1</v>
      </c>
      <c r="O11" s="8">
        <f>(N11/N30)*100</f>
        <v>0.28735632183908044</v>
      </c>
      <c r="P11" s="8"/>
    </row>
    <row r="12" spans="1:16" x14ac:dyDescent="0.35">
      <c r="A12" s="1" t="s">
        <v>25</v>
      </c>
      <c r="B12" s="5">
        <v>4</v>
      </c>
      <c r="C12" s="5">
        <v>4</v>
      </c>
      <c r="D12" s="5">
        <v>5</v>
      </c>
      <c r="E12" s="5">
        <v>7</v>
      </c>
      <c r="F12" s="5">
        <v>3</v>
      </c>
      <c r="G12" s="5">
        <v>2</v>
      </c>
      <c r="H12" s="5">
        <v>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7">
        <f t="shared" si="0"/>
        <v>27</v>
      </c>
      <c r="O12" s="8">
        <f>(N12/N30)*100</f>
        <v>7.7586206896551726</v>
      </c>
      <c r="P12" s="9">
        <v>7.8</v>
      </c>
    </row>
    <row r="13" spans="1:16" x14ac:dyDescent="0.35">
      <c r="A13" s="1" t="s">
        <v>26</v>
      </c>
      <c r="B13" s="1">
        <v>1</v>
      </c>
      <c r="C13" s="1">
        <v>0</v>
      </c>
      <c r="D13" s="1">
        <v>2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7">
        <f t="shared" si="0"/>
        <v>3</v>
      </c>
      <c r="O13" s="8">
        <f>(N13/N30)*100</f>
        <v>0.86206896551724133</v>
      </c>
      <c r="P13" s="8"/>
    </row>
    <row r="14" spans="1:16" x14ac:dyDescent="0.35">
      <c r="A14" s="1" t="s">
        <v>27</v>
      </c>
      <c r="B14" s="1">
        <v>3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  <c r="H14" s="1">
        <v>2</v>
      </c>
      <c r="I14" s="1">
        <v>1</v>
      </c>
      <c r="J14" s="1">
        <v>0</v>
      </c>
      <c r="K14" s="1">
        <v>0</v>
      </c>
      <c r="L14" s="1">
        <v>0</v>
      </c>
      <c r="M14" s="1">
        <v>0</v>
      </c>
      <c r="N14" s="7">
        <f t="shared" si="0"/>
        <v>7</v>
      </c>
      <c r="O14" s="8">
        <f>(N14/N30)*100</f>
        <v>2.0114942528735633</v>
      </c>
      <c r="P14" s="8"/>
    </row>
    <row r="15" spans="1:16" x14ac:dyDescent="0.35">
      <c r="A15" s="1" t="s">
        <v>28</v>
      </c>
      <c r="B15" s="1">
        <v>0</v>
      </c>
      <c r="C15" s="1">
        <v>0</v>
      </c>
      <c r="D15" s="1">
        <v>1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7">
        <f t="shared" si="0"/>
        <v>1</v>
      </c>
      <c r="O15" s="8">
        <f>(N15/N30)*100</f>
        <v>0.28735632183908044</v>
      </c>
      <c r="P15" s="8"/>
    </row>
    <row r="16" spans="1:16" x14ac:dyDescent="0.35">
      <c r="A16" s="1" t="s">
        <v>29</v>
      </c>
      <c r="B16" s="1">
        <v>4</v>
      </c>
      <c r="C16" s="1">
        <v>0</v>
      </c>
      <c r="D16" s="1">
        <v>1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7">
        <f t="shared" si="0"/>
        <v>6</v>
      </c>
      <c r="O16" s="8">
        <f>(N16/N30)*100</f>
        <v>1.7241379310344827</v>
      </c>
      <c r="P16" s="8"/>
    </row>
    <row r="17" spans="1:16" x14ac:dyDescent="0.35">
      <c r="A17" s="1" t="s">
        <v>30</v>
      </c>
      <c r="B17" s="1">
        <v>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7">
        <f t="shared" si="0"/>
        <v>3</v>
      </c>
      <c r="O17" s="8">
        <f>(N17/N30)*100</f>
        <v>0.86206896551724133</v>
      </c>
      <c r="P17" s="8"/>
    </row>
    <row r="18" spans="1:16" x14ac:dyDescent="0.35">
      <c r="A18" s="1" t="s">
        <v>31</v>
      </c>
      <c r="B18" s="1">
        <v>0</v>
      </c>
      <c r="C18" s="1">
        <v>1</v>
      </c>
      <c r="D18" s="1">
        <v>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7">
        <f t="shared" si="0"/>
        <v>2</v>
      </c>
      <c r="O18" s="8">
        <f>(N18/N30)*100</f>
        <v>0.57471264367816088</v>
      </c>
      <c r="P18" s="8"/>
    </row>
    <row r="19" spans="1:16" x14ac:dyDescent="0.35">
      <c r="A19" s="1" t="s">
        <v>32</v>
      </c>
      <c r="B19" s="1">
        <v>2</v>
      </c>
      <c r="C19" s="1">
        <v>2</v>
      </c>
      <c r="D19" s="1">
        <v>0</v>
      </c>
      <c r="E19" s="1">
        <v>2</v>
      </c>
      <c r="F19" s="1">
        <v>0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7">
        <f t="shared" si="0"/>
        <v>7</v>
      </c>
      <c r="O19" s="8">
        <f>(N19/N30)*100</f>
        <v>2.0114942528735633</v>
      </c>
      <c r="P19" s="8"/>
    </row>
    <row r="20" spans="1:16" x14ac:dyDescent="0.35">
      <c r="A20" s="1" t="s">
        <v>33</v>
      </c>
      <c r="B20" s="1">
        <v>12</v>
      </c>
      <c r="C20" s="1">
        <v>1</v>
      </c>
      <c r="D20" s="1">
        <v>1</v>
      </c>
      <c r="E20" s="1">
        <v>3</v>
      </c>
      <c r="F20" s="1">
        <v>2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7">
        <f t="shared" si="0"/>
        <v>20</v>
      </c>
      <c r="O20" s="8">
        <f>(N20/N30)*100</f>
        <v>5.7471264367816088</v>
      </c>
      <c r="P20" s="8"/>
    </row>
    <row r="21" spans="1:16" x14ac:dyDescent="0.35">
      <c r="A21" s="1" t="s">
        <v>34</v>
      </c>
      <c r="B21" s="1">
        <v>4</v>
      </c>
      <c r="C21" s="1">
        <v>4</v>
      </c>
      <c r="D21" s="1">
        <v>1</v>
      </c>
      <c r="E21" s="1">
        <v>2</v>
      </c>
      <c r="F21" s="1">
        <v>2</v>
      </c>
      <c r="G21" s="1">
        <v>2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7">
        <f t="shared" si="0"/>
        <v>15</v>
      </c>
      <c r="O21" s="8">
        <f>(N21/N30)*100</f>
        <v>4.3103448275862073</v>
      </c>
      <c r="P21" s="8"/>
    </row>
    <row r="22" spans="1:16" x14ac:dyDescent="0.35">
      <c r="A22" s="1" t="s">
        <v>35</v>
      </c>
      <c r="B22" s="5">
        <v>16</v>
      </c>
      <c r="C22" s="5">
        <v>7</v>
      </c>
      <c r="D22" s="5">
        <v>21</v>
      </c>
      <c r="E22" s="5">
        <v>20</v>
      </c>
      <c r="F22" s="5">
        <v>7</v>
      </c>
      <c r="G22" s="5">
        <v>12</v>
      </c>
      <c r="H22" s="5">
        <v>8</v>
      </c>
      <c r="I22" s="5">
        <v>3</v>
      </c>
      <c r="J22" s="5">
        <v>3</v>
      </c>
      <c r="K22" s="5">
        <v>1</v>
      </c>
      <c r="L22" s="5">
        <v>3</v>
      </c>
      <c r="M22" s="5">
        <v>0</v>
      </c>
      <c r="N22" s="7">
        <f t="shared" si="0"/>
        <v>101</v>
      </c>
      <c r="O22" s="8">
        <f>(N22/N30)*100</f>
        <v>29.022988505747126</v>
      </c>
      <c r="P22" s="9">
        <v>29</v>
      </c>
    </row>
    <row r="23" spans="1:16" x14ac:dyDescent="0.35">
      <c r="A23" s="1" t="s">
        <v>36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2</v>
      </c>
      <c r="N23" s="7">
        <f t="shared" si="0"/>
        <v>4</v>
      </c>
      <c r="O23" s="8">
        <f>(N23/N30)*100</f>
        <v>1.1494252873563218</v>
      </c>
      <c r="P23" s="8"/>
    </row>
    <row r="24" spans="1:16" x14ac:dyDescent="0.35">
      <c r="A24" s="1" t="s">
        <v>37</v>
      </c>
      <c r="B24" s="1">
        <v>0</v>
      </c>
      <c r="C24" s="1">
        <v>0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7">
        <f t="shared" si="0"/>
        <v>1</v>
      </c>
      <c r="O24" s="8">
        <f>(N24/N30)*100</f>
        <v>0.28735632183908044</v>
      </c>
      <c r="P24" s="8"/>
    </row>
    <row r="25" spans="1:16" x14ac:dyDescent="0.35">
      <c r="A25" s="1" t="s">
        <v>38</v>
      </c>
      <c r="B25" s="1">
        <v>2</v>
      </c>
      <c r="C25" s="1">
        <v>1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0</v>
      </c>
      <c r="M25" s="1">
        <v>0</v>
      </c>
      <c r="N25" s="7">
        <f t="shared" si="0"/>
        <v>5</v>
      </c>
      <c r="O25" s="8">
        <f>(N25/N30)*100</f>
        <v>1.4367816091954022</v>
      </c>
      <c r="P25" s="8"/>
    </row>
    <row r="26" spans="1:16" x14ac:dyDescent="0.35">
      <c r="A26" s="1" t="s">
        <v>39</v>
      </c>
      <c r="B26" s="1">
        <v>1</v>
      </c>
      <c r="C26" s="1">
        <v>0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7">
        <f t="shared" si="0"/>
        <v>2</v>
      </c>
      <c r="O26" s="8">
        <f>(N26/N30)*100</f>
        <v>0.57471264367816088</v>
      </c>
      <c r="P26" s="8"/>
    </row>
    <row r="27" spans="1:16" x14ac:dyDescent="0.35">
      <c r="A27" s="1" t="s">
        <v>40</v>
      </c>
      <c r="B27" s="1">
        <v>5</v>
      </c>
      <c r="C27" s="1">
        <v>1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7">
        <f t="shared" si="0"/>
        <v>7</v>
      </c>
      <c r="O27" s="8">
        <f>(N27/N30)*100</f>
        <v>2.0114942528735633</v>
      </c>
      <c r="P27" s="8"/>
    </row>
    <row r="28" spans="1:16" x14ac:dyDescent="0.35">
      <c r="A28" s="1" t="s">
        <v>41</v>
      </c>
      <c r="B28" s="5">
        <v>2</v>
      </c>
      <c r="C28" s="5">
        <v>2</v>
      </c>
      <c r="D28" s="5">
        <v>0</v>
      </c>
      <c r="E28" s="5">
        <v>1</v>
      </c>
      <c r="F28" s="5">
        <v>1</v>
      </c>
      <c r="G28" s="5">
        <v>4</v>
      </c>
      <c r="H28" s="5">
        <v>3</v>
      </c>
      <c r="I28" s="5">
        <v>2</v>
      </c>
      <c r="J28" s="5">
        <v>0</v>
      </c>
      <c r="K28" s="5">
        <v>4</v>
      </c>
      <c r="L28" s="5">
        <v>3</v>
      </c>
      <c r="M28" s="5">
        <v>2</v>
      </c>
      <c r="N28" s="7">
        <f t="shared" si="0"/>
        <v>24</v>
      </c>
      <c r="O28" s="8">
        <f>(N28/N30)*100</f>
        <v>6.8965517241379306</v>
      </c>
      <c r="P28" s="37">
        <f>SUM(O28:O29)</f>
        <v>7.7586206896551717</v>
      </c>
    </row>
    <row r="29" spans="1:16" x14ac:dyDescent="0.35">
      <c r="A29" s="1" t="s">
        <v>42</v>
      </c>
      <c r="B29" s="5">
        <v>0</v>
      </c>
      <c r="C29" s="5">
        <v>1</v>
      </c>
      <c r="D29" s="5">
        <v>1</v>
      </c>
      <c r="E29" s="5">
        <v>1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7">
        <f t="shared" si="0"/>
        <v>3</v>
      </c>
      <c r="O29" s="8">
        <f>(N29/N30)*100</f>
        <v>0.86206896551724133</v>
      </c>
      <c r="P29" s="37"/>
    </row>
    <row r="30" spans="1:16" x14ac:dyDescent="0.35">
      <c r="A30" s="5" t="s">
        <v>43</v>
      </c>
      <c r="B30" s="10">
        <f t="shared" ref="B30:O30" si="1">SUM(B3:B29)</f>
        <v>86</v>
      </c>
      <c r="C30" s="10">
        <f t="shared" si="1"/>
        <v>54</v>
      </c>
      <c r="D30" s="10">
        <f t="shared" si="1"/>
        <v>41</v>
      </c>
      <c r="E30" s="10">
        <f t="shared" si="1"/>
        <v>59</v>
      </c>
      <c r="F30" s="10">
        <f t="shared" si="1"/>
        <v>21</v>
      </c>
      <c r="G30" s="10">
        <f t="shared" si="1"/>
        <v>33</v>
      </c>
      <c r="H30" s="10">
        <f t="shared" si="1"/>
        <v>17</v>
      </c>
      <c r="I30" s="10">
        <f t="shared" si="1"/>
        <v>12</v>
      </c>
      <c r="J30" s="10">
        <f t="shared" si="1"/>
        <v>4</v>
      </c>
      <c r="K30" s="10">
        <f t="shared" si="1"/>
        <v>9</v>
      </c>
      <c r="L30" s="10">
        <f t="shared" si="1"/>
        <v>8</v>
      </c>
      <c r="M30" s="10">
        <f t="shared" si="1"/>
        <v>4</v>
      </c>
      <c r="N30" s="7">
        <f t="shared" si="1"/>
        <v>348</v>
      </c>
      <c r="O30" s="8">
        <f t="shared" si="1"/>
        <v>99.999999999999986</v>
      </c>
      <c r="P30" s="8"/>
    </row>
    <row r="31" spans="1:16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2" t="s">
        <v>47</v>
      </c>
      <c r="B32" s="2" t="s">
        <v>2</v>
      </c>
      <c r="C32" s="2" t="s">
        <v>3</v>
      </c>
      <c r="D32" s="2" t="s">
        <v>4</v>
      </c>
      <c r="E32" s="2" t="s">
        <v>5</v>
      </c>
      <c r="F32" s="2" t="s">
        <v>6</v>
      </c>
      <c r="G32" s="2" t="s">
        <v>7</v>
      </c>
      <c r="H32" s="2" t="s">
        <v>8</v>
      </c>
      <c r="I32" s="2" t="s">
        <v>9</v>
      </c>
      <c r="J32" s="2" t="s">
        <v>10</v>
      </c>
      <c r="K32" s="2" t="s">
        <v>11</v>
      </c>
      <c r="L32" s="2" t="s">
        <v>12</v>
      </c>
      <c r="M32" s="2" t="s">
        <v>13</v>
      </c>
      <c r="N32" s="3" t="s">
        <v>14</v>
      </c>
      <c r="O32" s="4" t="s">
        <v>15</v>
      </c>
      <c r="P32" s="5" t="s">
        <v>15</v>
      </c>
    </row>
    <row r="33" spans="1:15" x14ac:dyDescent="0.35">
      <c r="A33" s="1" t="s">
        <v>45</v>
      </c>
      <c r="B33">
        <v>19</v>
      </c>
      <c r="C33">
        <v>22</v>
      </c>
      <c r="D33">
        <v>2</v>
      </c>
      <c r="E33">
        <v>5</v>
      </c>
      <c r="F33">
        <v>4</v>
      </c>
      <c r="G33">
        <v>3</v>
      </c>
      <c r="H33">
        <v>0</v>
      </c>
      <c r="I33">
        <v>1</v>
      </c>
      <c r="J33">
        <v>1</v>
      </c>
      <c r="K33">
        <v>0</v>
      </c>
      <c r="L33">
        <v>0</v>
      </c>
      <c r="M33">
        <v>0</v>
      </c>
    </row>
    <row r="34" spans="1:15" x14ac:dyDescent="0.35">
      <c r="A34" s="1" t="s">
        <v>25</v>
      </c>
      <c r="B34">
        <v>4</v>
      </c>
      <c r="C34">
        <v>4</v>
      </c>
      <c r="D34">
        <v>5</v>
      </c>
      <c r="E34">
        <v>7</v>
      </c>
      <c r="F34">
        <v>3</v>
      </c>
      <c r="G34">
        <v>2</v>
      </c>
      <c r="H34">
        <v>1</v>
      </c>
      <c r="I34">
        <v>1</v>
      </c>
      <c r="J34">
        <v>0</v>
      </c>
      <c r="K34">
        <v>0</v>
      </c>
      <c r="L34">
        <v>0</v>
      </c>
      <c r="M34">
        <v>0</v>
      </c>
    </row>
    <row r="35" spans="1:15" x14ac:dyDescent="0.35">
      <c r="A35" s="1" t="s">
        <v>35</v>
      </c>
      <c r="B35">
        <v>16</v>
      </c>
      <c r="C35">
        <v>7</v>
      </c>
      <c r="D35">
        <v>21</v>
      </c>
      <c r="E35">
        <v>20</v>
      </c>
      <c r="F35">
        <v>7</v>
      </c>
      <c r="G35">
        <v>12</v>
      </c>
      <c r="H35">
        <v>8</v>
      </c>
      <c r="I35">
        <v>3</v>
      </c>
      <c r="J35">
        <v>3</v>
      </c>
      <c r="K35">
        <v>1</v>
      </c>
      <c r="L35">
        <v>3</v>
      </c>
      <c r="M35">
        <v>0</v>
      </c>
    </row>
    <row r="36" spans="1:15" x14ac:dyDescent="0.35">
      <c r="A36" s="1" t="s">
        <v>46</v>
      </c>
      <c r="B36">
        <v>2</v>
      </c>
      <c r="C36">
        <v>3</v>
      </c>
      <c r="D36">
        <v>1</v>
      </c>
      <c r="E36">
        <v>2</v>
      </c>
      <c r="F36">
        <v>1</v>
      </c>
      <c r="G36">
        <v>4</v>
      </c>
      <c r="H36">
        <v>3</v>
      </c>
      <c r="I36">
        <v>2</v>
      </c>
      <c r="J36">
        <v>0</v>
      </c>
      <c r="K36">
        <v>4</v>
      </c>
      <c r="L36">
        <v>3</v>
      </c>
      <c r="M36">
        <v>2</v>
      </c>
    </row>
    <row r="37" spans="1:15" x14ac:dyDescent="0.35">
      <c r="A37" s="1" t="s">
        <v>44</v>
      </c>
      <c r="B37">
        <v>45</v>
      </c>
      <c r="C37">
        <v>18</v>
      </c>
      <c r="D37">
        <v>12</v>
      </c>
      <c r="E37">
        <v>25</v>
      </c>
      <c r="F37">
        <v>6</v>
      </c>
      <c r="G37">
        <v>12</v>
      </c>
      <c r="H37">
        <v>5</v>
      </c>
      <c r="I37">
        <v>5</v>
      </c>
      <c r="J37">
        <v>0</v>
      </c>
      <c r="K37">
        <v>4</v>
      </c>
      <c r="L37">
        <v>2</v>
      </c>
      <c r="M37">
        <v>2</v>
      </c>
    </row>
    <row r="38" spans="1:15" x14ac:dyDescent="0.35">
      <c r="A38" s="1" t="s">
        <v>43</v>
      </c>
      <c r="B38" s="11">
        <f t="shared" ref="B38:M38" si="2">SUM(B33:B37)</f>
        <v>86</v>
      </c>
      <c r="C38" s="11">
        <f t="shared" si="2"/>
        <v>54</v>
      </c>
      <c r="D38" s="11">
        <f t="shared" si="2"/>
        <v>41</v>
      </c>
      <c r="E38" s="11">
        <f t="shared" si="2"/>
        <v>59</v>
      </c>
      <c r="F38" s="11">
        <f t="shared" si="2"/>
        <v>21</v>
      </c>
      <c r="G38" s="11">
        <f t="shared" si="2"/>
        <v>33</v>
      </c>
      <c r="H38" s="11">
        <f t="shared" si="2"/>
        <v>17</v>
      </c>
      <c r="I38" s="11">
        <f t="shared" si="2"/>
        <v>12</v>
      </c>
      <c r="J38" s="11">
        <f t="shared" si="2"/>
        <v>4</v>
      </c>
      <c r="K38" s="11">
        <f t="shared" si="2"/>
        <v>9</v>
      </c>
      <c r="L38" s="11">
        <f t="shared" si="2"/>
        <v>8</v>
      </c>
      <c r="M38" s="11">
        <f t="shared" si="2"/>
        <v>4</v>
      </c>
    </row>
    <row r="39" spans="1:15" x14ac:dyDescent="0.35">
      <c r="A39" s="1"/>
    </row>
    <row r="40" spans="1:15" x14ac:dyDescent="0.35">
      <c r="A40" s="12" t="s">
        <v>48</v>
      </c>
      <c r="B40" s="2" t="s">
        <v>2</v>
      </c>
      <c r="C40" s="2" t="s">
        <v>3</v>
      </c>
      <c r="D40" s="2" t="s">
        <v>4</v>
      </c>
      <c r="E40" s="2" t="s">
        <v>5</v>
      </c>
      <c r="F40" s="2" t="s">
        <v>6</v>
      </c>
      <c r="G40" s="2" t="s">
        <v>7</v>
      </c>
      <c r="H40" s="2" t="s">
        <v>8</v>
      </c>
      <c r="I40" s="2" t="s">
        <v>9</v>
      </c>
      <c r="J40" s="2" t="s">
        <v>10</v>
      </c>
      <c r="K40" s="2" t="s">
        <v>11</v>
      </c>
      <c r="L40" s="2" t="s">
        <v>12</v>
      </c>
      <c r="M40" s="2" t="s">
        <v>13</v>
      </c>
    </row>
    <row r="41" spans="1:15" x14ac:dyDescent="0.35">
      <c r="A41" s="1" t="s">
        <v>45</v>
      </c>
      <c r="B41" s="13">
        <f>(B33/B38)*100</f>
        <v>22.093023255813954</v>
      </c>
      <c r="C41" s="13">
        <f>(C33/C38)*100</f>
        <v>40.74074074074074</v>
      </c>
      <c r="D41" s="13">
        <f>(D33/D38)*100</f>
        <v>4.8780487804878048</v>
      </c>
      <c r="E41" s="13">
        <f t="shared" ref="E41:M41" si="3">(E33/E38)*100</f>
        <v>8.4745762711864394</v>
      </c>
      <c r="F41" s="13">
        <f t="shared" si="3"/>
        <v>19.047619047619047</v>
      </c>
      <c r="G41" s="13">
        <f t="shared" si="3"/>
        <v>9.0909090909090917</v>
      </c>
      <c r="H41" s="13">
        <f t="shared" si="3"/>
        <v>0</v>
      </c>
      <c r="I41" s="13">
        <f t="shared" si="3"/>
        <v>8.3333333333333321</v>
      </c>
      <c r="J41" s="13">
        <f t="shared" si="3"/>
        <v>25</v>
      </c>
      <c r="K41" s="13">
        <f t="shared" si="3"/>
        <v>0</v>
      </c>
      <c r="L41" s="13">
        <f t="shared" si="3"/>
        <v>0</v>
      </c>
      <c r="M41" s="13">
        <f t="shared" si="3"/>
        <v>0</v>
      </c>
    </row>
    <row r="42" spans="1:15" x14ac:dyDescent="0.35">
      <c r="A42" s="1" t="s">
        <v>25</v>
      </c>
      <c r="B42" s="13">
        <f>(B34/B38)*100</f>
        <v>4.6511627906976747</v>
      </c>
      <c r="C42" s="13">
        <f t="shared" ref="C42:M42" si="4">(C34/C38)*100</f>
        <v>7.4074074074074066</v>
      </c>
      <c r="D42" s="13">
        <f t="shared" si="4"/>
        <v>12.195121951219512</v>
      </c>
      <c r="E42" s="13">
        <f t="shared" si="4"/>
        <v>11.864406779661017</v>
      </c>
      <c r="F42" s="13">
        <f t="shared" si="4"/>
        <v>14.285714285714285</v>
      </c>
      <c r="G42" s="13">
        <f t="shared" si="4"/>
        <v>6.0606060606060606</v>
      </c>
      <c r="H42" s="13">
        <f t="shared" si="4"/>
        <v>5.8823529411764701</v>
      </c>
      <c r="I42" s="13">
        <f t="shared" si="4"/>
        <v>8.3333333333333321</v>
      </c>
      <c r="J42" s="13">
        <f t="shared" si="4"/>
        <v>0</v>
      </c>
      <c r="K42" s="13">
        <f t="shared" si="4"/>
        <v>0</v>
      </c>
      <c r="L42" s="13">
        <f t="shared" si="4"/>
        <v>0</v>
      </c>
      <c r="M42" s="13">
        <f t="shared" si="4"/>
        <v>0</v>
      </c>
    </row>
    <row r="43" spans="1:15" x14ac:dyDescent="0.35">
      <c r="A43" s="1" t="s">
        <v>35</v>
      </c>
      <c r="B43" s="13">
        <f>(B35/B38)*100</f>
        <v>18.604651162790699</v>
      </c>
      <c r="C43" s="13">
        <f t="shared" ref="C43:M43" si="5">(C35/C38)*100</f>
        <v>12.962962962962962</v>
      </c>
      <c r="D43" s="13">
        <f t="shared" si="5"/>
        <v>51.219512195121951</v>
      </c>
      <c r="E43" s="13">
        <f t="shared" si="5"/>
        <v>33.898305084745758</v>
      </c>
      <c r="F43" s="13">
        <f t="shared" si="5"/>
        <v>33.333333333333329</v>
      </c>
      <c r="G43" s="13">
        <f t="shared" si="5"/>
        <v>36.363636363636367</v>
      </c>
      <c r="H43" s="13">
        <f t="shared" si="5"/>
        <v>47.058823529411761</v>
      </c>
      <c r="I43" s="13">
        <f t="shared" si="5"/>
        <v>25</v>
      </c>
      <c r="J43" s="13">
        <f t="shared" si="5"/>
        <v>75</v>
      </c>
      <c r="K43" s="13">
        <f t="shared" si="5"/>
        <v>11.111111111111111</v>
      </c>
      <c r="L43" s="13">
        <f t="shared" si="5"/>
        <v>37.5</v>
      </c>
      <c r="M43" s="13">
        <f t="shared" si="5"/>
        <v>0</v>
      </c>
    </row>
    <row r="44" spans="1:15" x14ac:dyDescent="0.35">
      <c r="A44" s="1" t="s">
        <v>46</v>
      </c>
      <c r="B44" s="13">
        <f>(B36/B38)*100</f>
        <v>2.3255813953488373</v>
      </c>
      <c r="C44" s="13">
        <f t="shared" ref="C44:M44" si="6">(C36/C38)*100</f>
        <v>5.5555555555555554</v>
      </c>
      <c r="D44" s="13">
        <f t="shared" si="6"/>
        <v>2.4390243902439024</v>
      </c>
      <c r="E44" s="13">
        <f t="shared" si="6"/>
        <v>3.3898305084745761</v>
      </c>
      <c r="F44" s="13">
        <f t="shared" si="6"/>
        <v>4.7619047619047619</v>
      </c>
      <c r="G44" s="13">
        <f t="shared" si="6"/>
        <v>12.121212121212121</v>
      </c>
      <c r="H44" s="13">
        <f t="shared" si="6"/>
        <v>17.647058823529413</v>
      </c>
      <c r="I44" s="13">
        <f t="shared" si="6"/>
        <v>16.666666666666664</v>
      </c>
      <c r="J44" s="13">
        <f t="shared" si="6"/>
        <v>0</v>
      </c>
      <c r="K44" s="13">
        <f t="shared" si="6"/>
        <v>44.444444444444443</v>
      </c>
      <c r="L44" s="13">
        <f t="shared" si="6"/>
        <v>37.5</v>
      </c>
      <c r="M44" s="13">
        <f t="shared" si="6"/>
        <v>50</v>
      </c>
    </row>
    <row r="45" spans="1:15" x14ac:dyDescent="0.35">
      <c r="A45" s="1" t="s">
        <v>44</v>
      </c>
      <c r="B45" s="13">
        <f>(B37/B38)*100</f>
        <v>52.325581395348841</v>
      </c>
      <c r="C45" s="13">
        <f t="shared" ref="C45:M45" si="7">(C37/C38)*100</f>
        <v>33.333333333333329</v>
      </c>
      <c r="D45" s="13">
        <f t="shared" si="7"/>
        <v>29.268292682926827</v>
      </c>
      <c r="E45" s="13">
        <f t="shared" si="7"/>
        <v>42.372881355932201</v>
      </c>
      <c r="F45" s="13">
        <f t="shared" si="7"/>
        <v>28.571428571428569</v>
      </c>
      <c r="G45" s="13">
        <f t="shared" si="7"/>
        <v>36.363636363636367</v>
      </c>
      <c r="H45" s="13">
        <f t="shared" si="7"/>
        <v>29.411764705882355</v>
      </c>
      <c r="I45" s="13">
        <f t="shared" si="7"/>
        <v>41.666666666666671</v>
      </c>
      <c r="J45" s="13">
        <f t="shared" si="7"/>
        <v>0</v>
      </c>
      <c r="K45" s="13">
        <f t="shared" si="7"/>
        <v>44.444444444444443</v>
      </c>
      <c r="L45" s="13">
        <f t="shared" si="7"/>
        <v>25</v>
      </c>
      <c r="M45" s="13">
        <f t="shared" si="7"/>
        <v>50</v>
      </c>
    </row>
    <row r="46" spans="1:15" x14ac:dyDescent="0.35">
      <c r="A46" s="1" t="s">
        <v>43</v>
      </c>
      <c r="B46" s="14">
        <f t="shared" ref="B46:M46" si="8">SUM(B41:B45)</f>
        <v>100</v>
      </c>
      <c r="C46" s="14">
        <f t="shared" si="8"/>
        <v>99.999999999999986</v>
      </c>
      <c r="D46" s="14">
        <f t="shared" si="8"/>
        <v>100</v>
      </c>
      <c r="E46" s="14">
        <f t="shared" si="8"/>
        <v>100</v>
      </c>
      <c r="F46" s="14">
        <f t="shared" si="8"/>
        <v>99.999999999999986</v>
      </c>
      <c r="G46" s="14">
        <f t="shared" si="8"/>
        <v>100</v>
      </c>
      <c r="H46" s="14">
        <f t="shared" si="8"/>
        <v>100</v>
      </c>
      <c r="I46" s="14">
        <f t="shared" si="8"/>
        <v>100</v>
      </c>
      <c r="J46" s="14">
        <f t="shared" si="8"/>
        <v>100</v>
      </c>
      <c r="K46" s="14">
        <f t="shared" si="8"/>
        <v>100</v>
      </c>
      <c r="L46" s="14">
        <f t="shared" si="8"/>
        <v>100</v>
      </c>
      <c r="M46" s="14">
        <f t="shared" si="8"/>
        <v>100</v>
      </c>
    </row>
    <row r="48" spans="1:15" x14ac:dyDescent="0.35">
      <c r="A48" s="12" t="s">
        <v>81</v>
      </c>
      <c r="B48" s="15">
        <v>0.5</v>
      </c>
      <c r="C48" s="15">
        <v>2.5</v>
      </c>
      <c r="D48" s="15">
        <v>4.5</v>
      </c>
      <c r="E48" s="15">
        <v>6.5</v>
      </c>
      <c r="F48" s="15">
        <v>12.5</v>
      </c>
      <c r="G48" s="15">
        <v>14.5</v>
      </c>
      <c r="H48" s="15">
        <v>15.5</v>
      </c>
      <c r="I48" s="15">
        <v>20.5</v>
      </c>
      <c r="J48" s="15">
        <v>23.5</v>
      </c>
      <c r="K48" s="15">
        <v>25.5</v>
      </c>
      <c r="L48" s="15">
        <v>30.5</v>
      </c>
      <c r="M48" s="15">
        <v>34.5</v>
      </c>
      <c r="N48" s="3" t="s">
        <v>14</v>
      </c>
      <c r="O48" s="4" t="s">
        <v>15</v>
      </c>
    </row>
    <row r="49" spans="1:15" x14ac:dyDescent="0.35">
      <c r="A49" t="s">
        <v>63</v>
      </c>
      <c r="B49">
        <v>0</v>
      </c>
      <c r="C49">
        <v>0</v>
      </c>
      <c r="D49">
        <v>229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 s="7">
        <f t="shared" ref="N49:N73" si="9">SUM(B49:M49)</f>
        <v>229</v>
      </c>
      <c r="O49" s="8">
        <f>(N49/N73)*100</f>
        <v>0.57851657235246556</v>
      </c>
    </row>
    <row r="50" spans="1:15" x14ac:dyDescent="0.35">
      <c r="A50" t="s">
        <v>64</v>
      </c>
      <c r="B50">
        <v>535</v>
      </c>
      <c r="C50">
        <v>220</v>
      </c>
      <c r="D50">
        <v>0</v>
      </c>
      <c r="E50">
        <v>79</v>
      </c>
      <c r="F50">
        <v>123</v>
      </c>
      <c r="G50">
        <v>248</v>
      </c>
      <c r="H50">
        <v>93</v>
      </c>
      <c r="I50">
        <v>147</v>
      </c>
      <c r="J50">
        <v>0</v>
      </c>
      <c r="K50">
        <v>176</v>
      </c>
      <c r="L50">
        <v>0</v>
      </c>
      <c r="M50">
        <v>0</v>
      </c>
      <c r="N50" s="7">
        <f t="shared" si="9"/>
        <v>1621</v>
      </c>
      <c r="O50" s="8">
        <f>(N50/N73)*100</f>
        <v>4.0950889248181088</v>
      </c>
    </row>
    <row r="51" spans="1:15" x14ac:dyDescent="0.35">
      <c r="A51" t="s">
        <v>18</v>
      </c>
      <c r="B51">
        <v>178</v>
      </c>
      <c r="C51">
        <v>147</v>
      </c>
      <c r="D51">
        <v>0</v>
      </c>
      <c r="E51">
        <v>394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 s="7">
        <f t="shared" si="9"/>
        <v>719</v>
      </c>
      <c r="O51" s="8">
        <f>(N51/N73)*100</f>
        <v>1.8163904607922394</v>
      </c>
    </row>
    <row r="52" spans="1:15" x14ac:dyDescent="0.35">
      <c r="A52" t="s">
        <v>19</v>
      </c>
      <c r="B52">
        <v>535</v>
      </c>
      <c r="C52">
        <v>147</v>
      </c>
      <c r="D52">
        <v>229</v>
      </c>
      <c r="E52">
        <v>473</v>
      </c>
      <c r="F52">
        <v>123</v>
      </c>
      <c r="G52">
        <v>165</v>
      </c>
      <c r="H52">
        <v>93</v>
      </c>
      <c r="I52">
        <v>0</v>
      </c>
      <c r="J52">
        <v>0</v>
      </c>
      <c r="K52">
        <v>0</v>
      </c>
      <c r="L52">
        <v>0</v>
      </c>
      <c r="M52">
        <v>0</v>
      </c>
      <c r="N52" s="7">
        <f t="shared" si="9"/>
        <v>1765</v>
      </c>
      <c r="O52" s="8">
        <f>(N52/N73)*100</f>
        <v>4.458872271624899</v>
      </c>
    </row>
    <row r="53" spans="1:15" x14ac:dyDescent="0.35">
      <c r="A53" t="s">
        <v>65</v>
      </c>
      <c r="B53">
        <v>3389</v>
      </c>
      <c r="C53">
        <v>1617</v>
      </c>
      <c r="D53">
        <v>229</v>
      </c>
      <c r="E53">
        <v>394</v>
      </c>
      <c r="F53">
        <v>494</v>
      </c>
      <c r="G53">
        <v>248</v>
      </c>
      <c r="H53">
        <v>0</v>
      </c>
      <c r="I53">
        <v>147</v>
      </c>
      <c r="J53">
        <v>316</v>
      </c>
      <c r="K53">
        <v>0</v>
      </c>
      <c r="L53">
        <v>0</v>
      </c>
      <c r="M53">
        <v>0</v>
      </c>
      <c r="N53" s="7">
        <f t="shared" si="9"/>
        <v>6834</v>
      </c>
      <c r="O53" s="9">
        <f>(N53/N73)*100</f>
        <v>17.264551333872273</v>
      </c>
    </row>
    <row r="54" spans="1:15" x14ac:dyDescent="0.35">
      <c r="A54" t="s">
        <v>66</v>
      </c>
      <c r="B54">
        <v>178</v>
      </c>
      <c r="C54">
        <v>73</v>
      </c>
      <c r="D54">
        <v>0</v>
      </c>
      <c r="E54">
        <v>79</v>
      </c>
      <c r="F54">
        <v>0</v>
      </c>
      <c r="G54">
        <v>165</v>
      </c>
      <c r="H54">
        <v>93</v>
      </c>
      <c r="I54">
        <v>440</v>
      </c>
      <c r="J54">
        <v>0</v>
      </c>
      <c r="K54">
        <v>0</v>
      </c>
      <c r="L54">
        <v>0</v>
      </c>
      <c r="M54">
        <v>0</v>
      </c>
      <c r="N54" s="7">
        <f t="shared" si="9"/>
        <v>1028</v>
      </c>
      <c r="O54" s="8">
        <f>(N54/N73)*100</f>
        <v>2.5970088924818109</v>
      </c>
    </row>
    <row r="55" spans="1:15" x14ac:dyDescent="0.35">
      <c r="A55" t="s">
        <v>24</v>
      </c>
      <c r="B55">
        <v>0</v>
      </c>
      <c r="C55">
        <v>0</v>
      </c>
      <c r="D55">
        <v>115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 s="7">
        <f t="shared" si="9"/>
        <v>115</v>
      </c>
      <c r="O55" s="8">
        <f>(N55/N73)*100</f>
        <v>0.29052142279708976</v>
      </c>
    </row>
    <row r="56" spans="1:15" x14ac:dyDescent="0.35">
      <c r="A56" t="s">
        <v>25</v>
      </c>
      <c r="B56">
        <v>714</v>
      </c>
      <c r="C56">
        <v>294</v>
      </c>
      <c r="D56">
        <v>573</v>
      </c>
      <c r="E56">
        <v>552</v>
      </c>
      <c r="F56">
        <v>370</v>
      </c>
      <c r="G56">
        <v>165</v>
      </c>
      <c r="H56">
        <v>93</v>
      </c>
      <c r="I56">
        <v>147</v>
      </c>
      <c r="J56">
        <v>0</v>
      </c>
      <c r="K56">
        <v>0</v>
      </c>
      <c r="L56">
        <v>0</v>
      </c>
      <c r="M56">
        <v>0</v>
      </c>
      <c r="N56" s="7">
        <f t="shared" si="9"/>
        <v>2908</v>
      </c>
      <c r="O56" s="9">
        <f>(N56/N73)*100</f>
        <v>7.3464025869037997</v>
      </c>
    </row>
    <row r="57" spans="1:15" x14ac:dyDescent="0.35">
      <c r="A57" t="s">
        <v>26</v>
      </c>
      <c r="B57">
        <v>178</v>
      </c>
      <c r="C57">
        <v>0</v>
      </c>
      <c r="D57">
        <v>229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 s="7">
        <f t="shared" si="9"/>
        <v>407</v>
      </c>
      <c r="O57" s="8">
        <f>(N57/N73)*100</f>
        <v>1.0281932093775263</v>
      </c>
    </row>
    <row r="58" spans="1:15" x14ac:dyDescent="0.35">
      <c r="A58" t="s">
        <v>67</v>
      </c>
      <c r="B58">
        <v>535</v>
      </c>
      <c r="C58">
        <v>0</v>
      </c>
      <c r="D58">
        <v>0</v>
      </c>
      <c r="E58">
        <v>79</v>
      </c>
      <c r="F58">
        <v>0</v>
      </c>
      <c r="G58">
        <v>0</v>
      </c>
      <c r="H58">
        <v>185</v>
      </c>
      <c r="I58">
        <v>147</v>
      </c>
      <c r="J58">
        <v>0</v>
      </c>
      <c r="K58">
        <v>0</v>
      </c>
      <c r="L58">
        <v>0</v>
      </c>
      <c r="M58">
        <v>0</v>
      </c>
      <c r="N58" s="7">
        <f t="shared" si="9"/>
        <v>946</v>
      </c>
      <c r="O58" s="8">
        <f>(N58/N73)*100</f>
        <v>2.3898544866612772</v>
      </c>
    </row>
    <row r="59" spans="1:15" x14ac:dyDescent="0.35">
      <c r="A59" t="s">
        <v>68</v>
      </c>
      <c r="B59">
        <v>0</v>
      </c>
      <c r="C59">
        <v>0</v>
      </c>
      <c r="D59">
        <v>115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 s="7">
        <f t="shared" si="9"/>
        <v>115</v>
      </c>
      <c r="O59" s="8">
        <f>(N59/N73)*100</f>
        <v>0.29052142279708976</v>
      </c>
    </row>
    <row r="60" spans="1:15" x14ac:dyDescent="0.35">
      <c r="A60" t="s">
        <v>29</v>
      </c>
      <c r="B60">
        <v>714</v>
      </c>
      <c r="C60">
        <v>0</v>
      </c>
      <c r="D60">
        <v>115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11</v>
      </c>
      <c r="M60">
        <v>0</v>
      </c>
      <c r="N60" s="7">
        <f t="shared" si="9"/>
        <v>840</v>
      </c>
      <c r="O60" s="8">
        <f>(N60/N73)*100</f>
        <v>2.1220695230396118</v>
      </c>
    </row>
    <row r="61" spans="1:15" x14ac:dyDescent="0.35">
      <c r="A61" t="s">
        <v>69</v>
      </c>
      <c r="B61">
        <v>535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 s="7">
        <f t="shared" si="9"/>
        <v>535</v>
      </c>
      <c r="O61" s="8">
        <f>(N61/N73)*100</f>
        <v>1.3515561843168957</v>
      </c>
    </row>
    <row r="62" spans="1:15" x14ac:dyDescent="0.35">
      <c r="A62" t="s">
        <v>31</v>
      </c>
      <c r="B62">
        <v>0</v>
      </c>
      <c r="C62">
        <v>73</v>
      </c>
      <c r="D62">
        <v>115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 s="7">
        <f t="shared" si="9"/>
        <v>188</v>
      </c>
      <c r="O62" s="8">
        <f>(N62/N73)*100</f>
        <v>0.47493936944219889</v>
      </c>
    </row>
    <row r="63" spans="1:15" x14ac:dyDescent="0.35">
      <c r="A63" t="s">
        <v>70</v>
      </c>
      <c r="B63">
        <v>357</v>
      </c>
      <c r="C63">
        <v>147</v>
      </c>
      <c r="D63">
        <v>0</v>
      </c>
      <c r="E63">
        <v>158</v>
      </c>
      <c r="F63">
        <v>0</v>
      </c>
      <c r="G63">
        <v>83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 s="7">
        <f t="shared" si="9"/>
        <v>745</v>
      </c>
      <c r="O63" s="8">
        <f>(N63/N73)*100</f>
        <v>1.8820735650767986</v>
      </c>
    </row>
    <row r="64" spans="1:15" x14ac:dyDescent="0.35">
      <c r="A64" t="s">
        <v>33</v>
      </c>
      <c r="B64">
        <v>2141</v>
      </c>
      <c r="C64">
        <v>73</v>
      </c>
      <c r="D64">
        <v>115</v>
      </c>
      <c r="E64">
        <v>236</v>
      </c>
      <c r="F64">
        <v>247</v>
      </c>
      <c r="G64">
        <v>83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 s="7">
        <f t="shared" si="9"/>
        <v>2895</v>
      </c>
      <c r="O64" s="9">
        <f>(N64/N73)*100</f>
        <v>7.3135610347615208</v>
      </c>
    </row>
    <row r="65" spans="1:15" x14ac:dyDescent="0.35">
      <c r="A65" t="s">
        <v>71</v>
      </c>
      <c r="B65">
        <v>714</v>
      </c>
      <c r="C65">
        <v>294</v>
      </c>
      <c r="D65">
        <v>115</v>
      </c>
      <c r="E65">
        <v>158</v>
      </c>
      <c r="F65">
        <v>247</v>
      </c>
      <c r="G65">
        <v>165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 s="7">
        <f t="shared" si="9"/>
        <v>1693</v>
      </c>
      <c r="O65" s="8">
        <f>(N65/N73)*100</f>
        <v>4.2769805982215043</v>
      </c>
    </row>
    <row r="66" spans="1:15" x14ac:dyDescent="0.35">
      <c r="A66" t="s">
        <v>72</v>
      </c>
      <c r="B66">
        <v>2854</v>
      </c>
      <c r="C66">
        <v>514</v>
      </c>
      <c r="D66" s="16">
        <v>2406</v>
      </c>
      <c r="E66" s="16">
        <v>1576</v>
      </c>
      <c r="F66" s="16">
        <v>864</v>
      </c>
      <c r="G66" s="16">
        <v>993</v>
      </c>
      <c r="H66" s="16">
        <v>741</v>
      </c>
      <c r="I66">
        <v>440</v>
      </c>
      <c r="J66" s="16">
        <v>947</v>
      </c>
      <c r="K66">
        <v>59</v>
      </c>
      <c r="L66">
        <v>32</v>
      </c>
      <c r="M66">
        <v>0</v>
      </c>
      <c r="N66" s="7">
        <f t="shared" si="9"/>
        <v>11426</v>
      </c>
      <c r="O66" s="9">
        <f>(N66/N73)*100</f>
        <v>28.865198059822148</v>
      </c>
    </row>
    <row r="67" spans="1:15" x14ac:dyDescent="0.35">
      <c r="A67" t="s">
        <v>36</v>
      </c>
      <c r="B67">
        <v>0</v>
      </c>
      <c r="C67">
        <v>0</v>
      </c>
      <c r="D67">
        <v>0</v>
      </c>
      <c r="E67">
        <v>0</v>
      </c>
      <c r="F67">
        <v>0</v>
      </c>
      <c r="G67">
        <v>83</v>
      </c>
      <c r="H67">
        <v>0</v>
      </c>
      <c r="I67">
        <v>0</v>
      </c>
      <c r="J67">
        <v>0</v>
      </c>
      <c r="K67">
        <v>0</v>
      </c>
      <c r="L67">
        <v>11</v>
      </c>
      <c r="M67">
        <v>196</v>
      </c>
      <c r="N67" s="7">
        <f t="shared" si="9"/>
        <v>290</v>
      </c>
      <c r="O67" s="8">
        <f>(N67/N73)*100</f>
        <v>0.73261924009700896</v>
      </c>
    </row>
    <row r="68" spans="1:15" x14ac:dyDescent="0.35">
      <c r="A68" t="s">
        <v>73</v>
      </c>
      <c r="B68">
        <v>0</v>
      </c>
      <c r="C68">
        <v>0</v>
      </c>
      <c r="D68">
        <v>0</v>
      </c>
      <c r="E68">
        <v>79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 s="7">
        <f t="shared" si="9"/>
        <v>79</v>
      </c>
      <c r="O68" s="8">
        <f>(N68/N73)*100</f>
        <v>0.19957558609539205</v>
      </c>
    </row>
    <row r="69" spans="1:15" x14ac:dyDescent="0.35">
      <c r="A69" t="s">
        <v>74</v>
      </c>
      <c r="B69">
        <v>357</v>
      </c>
      <c r="C69">
        <v>73</v>
      </c>
      <c r="D69">
        <v>0</v>
      </c>
      <c r="E69">
        <v>79</v>
      </c>
      <c r="F69">
        <v>0</v>
      </c>
      <c r="G69">
        <v>0</v>
      </c>
      <c r="H69">
        <v>0</v>
      </c>
      <c r="I69">
        <v>0</v>
      </c>
      <c r="J69">
        <v>0</v>
      </c>
      <c r="K69">
        <v>59</v>
      </c>
      <c r="L69">
        <v>0</v>
      </c>
      <c r="M69">
        <v>0</v>
      </c>
      <c r="N69" s="7">
        <f t="shared" si="9"/>
        <v>568</v>
      </c>
      <c r="O69" s="8">
        <f>(N69/N73)*100</f>
        <v>1.4349232012934521</v>
      </c>
    </row>
    <row r="70" spans="1:15" x14ac:dyDescent="0.35">
      <c r="A70" t="s">
        <v>75</v>
      </c>
      <c r="B70">
        <v>178</v>
      </c>
      <c r="C70">
        <v>0</v>
      </c>
      <c r="D70">
        <v>0</v>
      </c>
      <c r="E70">
        <v>79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 s="7">
        <f t="shared" si="9"/>
        <v>257</v>
      </c>
      <c r="O70" s="8">
        <f>(N70/N73)*100</f>
        <v>0.64925222312045272</v>
      </c>
    </row>
    <row r="71" spans="1:15" x14ac:dyDescent="0.35">
      <c r="A71" t="s">
        <v>40</v>
      </c>
      <c r="B71">
        <v>892</v>
      </c>
      <c r="C71">
        <v>73</v>
      </c>
      <c r="D71">
        <v>0</v>
      </c>
      <c r="E71">
        <v>79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 s="7">
        <f t="shared" si="9"/>
        <v>1044</v>
      </c>
      <c r="O71" s="8">
        <f>(N71/N73)*100</f>
        <v>2.6374292643492319</v>
      </c>
    </row>
    <row r="72" spans="1:15" x14ac:dyDescent="0.35">
      <c r="A72" t="s">
        <v>76</v>
      </c>
      <c r="B72">
        <v>357</v>
      </c>
      <c r="C72">
        <v>220</v>
      </c>
      <c r="D72">
        <v>115</v>
      </c>
      <c r="E72">
        <v>158</v>
      </c>
      <c r="F72">
        <v>123</v>
      </c>
      <c r="G72">
        <v>331</v>
      </c>
      <c r="H72">
        <v>278</v>
      </c>
      <c r="I72">
        <v>293</v>
      </c>
      <c r="J72">
        <v>0</v>
      </c>
      <c r="K72" s="16">
        <v>234</v>
      </c>
      <c r="L72">
        <v>32</v>
      </c>
      <c r="M72">
        <v>196</v>
      </c>
      <c r="N72" s="7">
        <f t="shared" si="9"/>
        <v>2337</v>
      </c>
      <c r="O72" s="9">
        <f>(N72/N73)*100</f>
        <v>5.9039005658852064</v>
      </c>
    </row>
    <row r="73" spans="1:15" x14ac:dyDescent="0.35">
      <c r="A73" t="s">
        <v>43</v>
      </c>
      <c r="B73">
        <v>15342</v>
      </c>
      <c r="C73">
        <v>3969</v>
      </c>
      <c r="D73">
        <v>4698</v>
      </c>
      <c r="E73">
        <v>4649</v>
      </c>
      <c r="F73">
        <v>2593</v>
      </c>
      <c r="G73">
        <v>2730</v>
      </c>
      <c r="H73">
        <v>1574</v>
      </c>
      <c r="I73">
        <v>1761</v>
      </c>
      <c r="J73">
        <v>1262</v>
      </c>
      <c r="K73">
        <v>527</v>
      </c>
      <c r="L73">
        <v>87</v>
      </c>
      <c r="M73">
        <v>392</v>
      </c>
      <c r="N73" s="26">
        <f t="shared" si="9"/>
        <v>39584</v>
      </c>
      <c r="O73" s="25">
        <f>SUM(O49:O72)</f>
        <v>100.00000000000003</v>
      </c>
    </row>
  </sheetData>
  <mergeCells count="4">
    <mergeCell ref="A1:A2"/>
    <mergeCell ref="B1:M1"/>
    <mergeCell ref="P7:P9"/>
    <mergeCell ref="P28:P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75E8F-24C0-4DDF-92EC-1018BA5D6798}">
  <dimension ref="A1:M61"/>
  <sheetViews>
    <sheetView topLeftCell="A43" workbookViewId="0">
      <selection activeCell="D66" sqref="D66"/>
    </sheetView>
  </sheetViews>
  <sheetFormatPr defaultRowHeight="14.5" x14ac:dyDescent="0.35"/>
  <cols>
    <col min="1" max="1" width="27.81640625" customWidth="1"/>
    <col min="2" max="2" width="9.54296875" bestFit="1" customWidth="1"/>
    <col min="3" max="13" width="9.26953125" bestFit="1" customWidth="1"/>
  </cols>
  <sheetData>
    <row r="1" spans="1:13" x14ac:dyDescent="0.35">
      <c r="A1" s="16" t="s">
        <v>83</v>
      </c>
      <c r="B1" s="15">
        <v>0.5</v>
      </c>
      <c r="C1" s="15">
        <v>2.5</v>
      </c>
      <c r="D1" s="15">
        <v>4.5</v>
      </c>
      <c r="E1" s="15">
        <v>6.5</v>
      </c>
      <c r="F1" s="15">
        <v>12.5</v>
      </c>
      <c r="G1" s="15">
        <v>14.5</v>
      </c>
      <c r="H1" s="15">
        <v>15.5</v>
      </c>
      <c r="I1" s="15">
        <v>20.5</v>
      </c>
      <c r="J1" s="15">
        <v>23.5</v>
      </c>
      <c r="K1" s="15">
        <v>25.5</v>
      </c>
      <c r="L1" s="15">
        <v>30.5</v>
      </c>
      <c r="M1" s="15">
        <v>34.5</v>
      </c>
    </row>
    <row r="2" spans="1:13" x14ac:dyDescent="0.35">
      <c r="A2" t="s">
        <v>63</v>
      </c>
      <c r="B2">
        <v>0</v>
      </c>
      <c r="C2">
        <v>0</v>
      </c>
      <c r="D2">
        <v>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</row>
    <row r="3" spans="1:13" x14ac:dyDescent="0.35">
      <c r="A3" t="s">
        <v>64</v>
      </c>
      <c r="B3">
        <v>3</v>
      </c>
      <c r="C3">
        <v>3</v>
      </c>
      <c r="D3">
        <v>0</v>
      </c>
      <c r="E3">
        <v>1</v>
      </c>
      <c r="F3">
        <v>1</v>
      </c>
      <c r="G3">
        <v>3</v>
      </c>
      <c r="H3">
        <v>1</v>
      </c>
      <c r="I3">
        <v>1</v>
      </c>
      <c r="J3">
        <v>0</v>
      </c>
      <c r="K3">
        <v>3</v>
      </c>
      <c r="L3">
        <v>0</v>
      </c>
      <c r="M3">
        <v>0</v>
      </c>
    </row>
    <row r="4" spans="1:13" x14ac:dyDescent="0.35">
      <c r="A4" t="s">
        <v>18</v>
      </c>
      <c r="B4">
        <v>1</v>
      </c>
      <c r="C4">
        <v>2</v>
      </c>
      <c r="D4">
        <v>0</v>
      </c>
      <c r="E4">
        <v>5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35">
      <c r="A5" t="s">
        <v>19</v>
      </c>
      <c r="B5">
        <v>3</v>
      </c>
      <c r="C5">
        <v>2</v>
      </c>
      <c r="D5">
        <v>2</v>
      </c>
      <c r="E5">
        <v>6</v>
      </c>
      <c r="F5">
        <v>1</v>
      </c>
      <c r="G5">
        <v>2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35">
      <c r="A6" t="s">
        <v>65</v>
      </c>
      <c r="B6">
        <v>19</v>
      </c>
      <c r="C6">
        <v>22</v>
      </c>
      <c r="D6">
        <v>2</v>
      </c>
      <c r="E6">
        <v>5</v>
      </c>
      <c r="F6">
        <v>4</v>
      </c>
      <c r="G6">
        <v>3</v>
      </c>
      <c r="H6">
        <v>0</v>
      </c>
      <c r="I6">
        <v>1</v>
      </c>
      <c r="J6">
        <v>1</v>
      </c>
      <c r="K6">
        <v>0</v>
      </c>
      <c r="L6">
        <v>0</v>
      </c>
      <c r="M6">
        <v>0</v>
      </c>
    </row>
    <row r="7" spans="1:13" x14ac:dyDescent="0.35">
      <c r="A7" t="s">
        <v>66</v>
      </c>
      <c r="B7">
        <v>1</v>
      </c>
      <c r="C7">
        <v>1</v>
      </c>
      <c r="D7">
        <v>0</v>
      </c>
      <c r="E7">
        <v>1</v>
      </c>
      <c r="F7">
        <v>0</v>
      </c>
      <c r="G7">
        <v>2</v>
      </c>
      <c r="H7">
        <v>1</v>
      </c>
      <c r="I7">
        <v>3</v>
      </c>
      <c r="J7">
        <v>0</v>
      </c>
      <c r="K7">
        <v>0</v>
      </c>
      <c r="L7">
        <v>0</v>
      </c>
      <c r="M7">
        <v>0</v>
      </c>
    </row>
    <row r="8" spans="1:13" x14ac:dyDescent="0.35">
      <c r="A8" t="s">
        <v>24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</row>
    <row r="9" spans="1:13" x14ac:dyDescent="0.35">
      <c r="A9" t="s">
        <v>25</v>
      </c>
      <c r="B9">
        <v>4</v>
      </c>
      <c r="C9">
        <v>4</v>
      </c>
      <c r="D9">
        <v>5</v>
      </c>
      <c r="E9">
        <v>7</v>
      </c>
      <c r="F9">
        <v>3</v>
      </c>
      <c r="G9">
        <v>2</v>
      </c>
      <c r="H9">
        <v>1</v>
      </c>
      <c r="I9">
        <v>1</v>
      </c>
      <c r="J9">
        <v>0</v>
      </c>
      <c r="K9">
        <v>0</v>
      </c>
      <c r="L9">
        <v>0</v>
      </c>
      <c r="M9">
        <v>0</v>
      </c>
    </row>
    <row r="10" spans="1:13" x14ac:dyDescent="0.35">
      <c r="A10" t="s">
        <v>26</v>
      </c>
      <c r="B10">
        <v>1</v>
      </c>
      <c r="C10">
        <v>0</v>
      </c>
      <c r="D10">
        <v>2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</row>
    <row r="11" spans="1:13" x14ac:dyDescent="0.35">
      <c r="A11" t="s">
        <v>67</v>
      </c>
      <c r="B11">
        <v>3</v>
      </c>
      <c r="C11">
        <v>0</v>
      </c>
      <c r="D11">
        <v>0</v>
      </c>
      <c r="E11">
        <v>1</v>
      </c>
      <c r="F11">
        <v>0</v>
      </c>
      <c r="G11">
        <v>0</v>
      </c>
      <c r="H11">
        <v>2</v>
      </c>
      <c r="I11">
        <v>1</v>
      </c>
      <c r="J11">
        <v>0</v>
      </c>
      <c r="K11">
        <v>0</v>
      </c>
      <c r="L11">
        <v>0</v>
      </c>
      <c r="M11">
        <v>0</v>
      </c>
    </row>
    <row r="12" spans="1:13" x14ac:dyDescent="0.35">
      <c r="A12" t="s">
        <v>68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</row>
    <row r="13" spans="1:13" x14ac:dyDescent="0.35">
      <c r="A13" t="s">
        <v>29</v>
      </c>
      <c r="B13">
        <v>4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1</v>
      </c>
      <c r="M13">
        <v>0</v>
      </c>
    </row>
    <row r="14" spans="1:13" x14ac:dyDescent="0.35">
      <c r="A14" t="s">
        <v>69</v>
      </c>
      <c r="B14">
        <v>3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35">
      <c r="A15" t="s">
        <v>31</v>
      </c>
      <c r="B15">
        <v>0</v>
      </c>
      <c r="C15">
        <v>1</v>
      </c>
      <c r="D15">
        <v>1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</row>
    <row r="16" spans="1:13" x14ac:dyDescent="0.35">
      <c r="A16" t="s">
        <v>70</v>
      </c>
      <c r="B16">
        <v>2</v>
      </c>
      <c r="C16">
        <v>2</v>
      </c>
      <c r="D16">
        <v>0</v>
      </c>
      <c r="E16">
        <v>2</v>
      </c>
      <c r="F16">
        <v>0</v>
      </c>
      <c r="G16"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</row>
    <row r="17" spans="1:13" x14ac:dyDescent="0.35">
      <c r="A17" t="s">
        <v>33</v>
      </c>
      <c r="B17">
        <v>12</v>
      </c>
      <c r="C17">
        <v>1</v>
      </c>
      <c r="D17">
        <v>1</v>
      </c>
      <c r="E17">
        <v>3</v>
      </c>
      <c r="F17">
        <v>2</v>
      </c>
      <c r="G17">
        <v>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</row>
    <row r="18" spans="1:13" x14ac:dyDescent="0.35">
      <c r="A18" t="s">
        <v>71</v>
      </c>
      <c r="B18">
        <v>4</v>
      </c>
      <c r="C18">
        <v>4</v>
      </c>
      <c r="D18">
        <v>1</v>
      </c>
      <c r="E18">
        <v>2</v>
      </c>
      <c r="F18">
        <v>2</v>
      </c>
      <c r="G18">
        <v>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</row>
    <row r="19" spans="1:13" x14ac:dyDescent="0.35">
      <c r="A19" t="s">
        <v>72</v>
      </c>
      <c r="B19">
        <v>16</v>
      </c>
      <c r="C19">
        <v>7</v>
      </c>
      <c r="D19">
        <v>21</v>
      </c>
      <c r="E19">
        <v>20</v>
      </c>
      <c r="F19">
        <v>7</v>
      </c>
      <c r="G19">
        <v>12</v>
      </c>
      <c r="H19">
        <v>8</v>
      </c>
      <c r="I19">
        <v>3</v>
      </c>
      <c r="J19">
        <v>3</v>
      </c>
      <c r="K19">
        <v>1</v>
      </c>
      <c r="L19">
        <v>3</v>
      </c>
      <c r="M19">
        <v>0</v>
      </c>
    </row>
    <row r="20" spans="1:13" x14ac:dyDescent="0.35">
      <c r="A20" t="s">
        <v>36</v>
      </c>
      <c r="B20">
        <v>0</v>
      </c>
      <c r="C20">
        <v>0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1</v>
      </c>
      <c r="M20">
        <v>2</v>
      </c>
    </row>
    <row r="21" spans="1:13" x14ac:dyDescent="0.35">
      <c r="A21" t="s">
        <v>73</v>
      </c>
      <c r="B21">
        <v>0</v>
      </c>
      <c r="C21">
        <v>0</v>
      </c>
      <c r="D21">
        <v>0</v>
      </c>
      <c r="E21">
        <v>1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35">
      <c r="A22" t="s">
        <v>74</v>
      </c>
      <c r="B22">
        <v>2</v>
      </c>
      <c r="C22">
        <v>1</v>
      </c>
      <c r="D22">
        <v>0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</row>
    <row r="23" spans="1:13" x14ac:dyDescent="0.35">
      <c r="A23" t="s">
        <v>75</v>
      </c>
      <c r="B23">
        <v>1</v>
      </c>
      <c r="C23">
        <v>0</v>
      </c>
      <c r="D23">
        <v>0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x14ac:dyDescent="0.35">
      <c r="A24" t="s">
        <v>40</v>
      </c>
      <c r="B24">
        <v>5</v>
      </c>
      <c r="C24">
        <v>1</v>
      </c>
      <c r="D24">
        <v>0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35">
      <c r="A25" t="s">
        <v>76</v>
      </c>
      <c r="B25">
        <v>2</v>
      </c>
      <c r="C25">
        <v>3</v>
      </c>
      <c r="D25">
        <v>1</v>
      </c>
      <c r="E25">
        <v>2</v>
      </c>
      <c r="F25">
        <v>1</v>
      </c>
      <c r="G25">
        <v>4</v>
      </c>
      <c r="H25">
        <v>3</v>
      </c>
      <c r="I25">
        <v>2</v>
      </c>
      <c r="J25">
        <v>0</v>
      </c>
      <c r="K25">
        <v>4</v>
      </c>
      <c r="L25">
        <v>3</v>
      </c>
      <c r="M25">
        <v>2</v>
      </c>
    </row>
    <row r="26" spans="1:13" x14ac:dyDescent="0.35">
      <c r="A26" t="s">
        <v>82</v>
      </c>
      <c r="B26">
        <v>86</v>
      </c>
      <c r="C26">
        <v>54</v>
      </c>
      <c r="D26">
        <v>41</v>
      </c>
      <c r="E26">
        <v>59</v>
      </c>
      <c r="F26">
        <v>21</v>
      </c>
      <c r="G26">
        <v>33</v>
      </c>
      <c r="H26">
        <v>17</v>
      </c>
      <c r="I26">
        <v>12</v>
      </c>
      <c r="J26">
        <v>4</v>
      </c>
      <c r="K26">
        <v>9</v>
      </c>
      <c r="L26">
        <v>8</v>
      </c>
      <c r="M26">
        <v>4</v>
      </c>
    </row>
    <row r="27" spans="1:13" x14ac:dyDescent="0.35">
      <c r="A27" t="s">
        <v>77</v>
      </c>
      <c r="B27">
        <v>1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</row>
    <row r="28" spans="1:13" x14ac:dyDescent="0.35">
      <c r="A28" t="s">
        <v>78</v>
      </c>
      <c r="B28">
        <v>16500</v>
      </c>
      <c r="C28">
        <v>16500</v>
      </c>
      <c r="D28">
        <v>16500</v>
      </c>
      <c r="E28">
        <v>16500</v>
      </c>
      <c r="F28">
        <v>16500</v>
      </c>
      <c r="G28">
        <v>16500</v>
      </c>
      <c r="H28">
        <v>16500</v>
      </c>
      <c r="I28">
        <v>16500</v>
      </c>
      <c r="J28">
        <v>16500</v>
      </c>
      <c r="K28">
        <v>16500</v>
      </c>
      <c r="L28">
        <v>16500</v>
      </c>
      <c r="M28">
        <v>16500</v>
      </c>
    </row>
    <row r="29" spans="1:13" x14ac:dyDescent="0.35">
      <c r="A29" t="s">
        <v>79</v>
      </c>
      <c r="B29">
        <v>2002</v>
      </c>
      <c r="C29">
        <v>2212</v>
      </c>
      <c r="D29">
        <v>2014</v>
      </c>
      <c r="E29">
        <v>1937</v>
      </c>
      <c r="F29">
        <v>2034</v>
      </c>
      <c r="G29">
        <v>2706</v>
      </c>
      <c r="H29">
        <v>2329</v>
      </c>
      <c r="I29">
        <v>1656</v>
      </c>
      <c r="J29">
        <v>2179</v>
      </c>
      <c r="K29">
        <v>2106</v>
      </c>
      <c r="L29">
        <v>2358</v>
      </c>
      <c r="M29">
        <v>1600</v>
      </c>
    </row>
    <row r="30" spans="1:13" x14ac:dyDescent="0.35">
      <c r="A30" t="s">
        <v>80</v>
      </c>
      <c r="B30">
        <v>4.6199999999999998E-2</v>
      </c>
      <c r="C30">
        <v>0.10150000000000001</v>
      </c>
      <c r="D30">
        <v>7.1499999999999994E-2</v>
      </c>
      <c r="E30">
        <v>0.1081</v>
      </c>
      <c r="F30">
        <v>6.5699999999999995E-2</v>
      </c>
      <c r="G30">
        <v>7.3700000000000002E-2</v>
      </c>
      <c r="H30">
        <v>7.6499999999999999E-2</v>
      </c>
      <c r="I30">
        <v>6.7900000000000002E-2</v>
      </c>
      <c r="J30">
        <v>2.4E-2</v>
      </c>
      <c r="K30">
        <v>0.13370000000000001</v>
      </c>
      <c r="L30">
        <v>0.64600000000000002</v>
      </c>
      <c r="M30">
        <v>0.1051</v>
      </c>
    </row>
    <row r="32" spans="1:13" x14ac:dyDescent="0.35">
      <c r="A32" s="12" t="s">
        <v>81</v>
      </c>
      <c r="B32" s="15">
        <v>0.5</v>
      </c>
      <c r="C32" s="15">
        <v>2.5</v>
      </c>
      <c r="D32" s="15">
        <v>4.5</v>
      </c>
      <c r="E32" s="15">
        <v>6.5</v>
      </c>
      <c r="F32" s="15">
        <v>12.5</v>
      </c>
      <c r="G32" s="15">
        <v>14.5</v>
      </c>
      <c r="H32" s="15">
        <v>15.5</v>
      </c>
      <c r="I32" s="15">
        <v>20.5</v>
      </c>
      <c r="J32" s="15">
        <v>23.5</v>
      </c>
      <c r="K32" s="15">
        <v>25.5</v>
      </c>
      <c r="L32" s="15">
        <v>30.5</v>
      </c>
      <c r="M32" s="15">
        <v>34.5</v>
      </c>
    </row>
    <row r="33" spans="1:13" x14ac:dyDescent="0.35">
      <c r="A33" t="s">
        <v>63</v>
      </c>
      <c r="B33" s="17">
        <f t="shared" ref="B33:M33" si="0">((B2/B29)*B28)/B30</f>
        <v>0</v>
      </c>
      <c r="C33" s="17">
        <f t="shared" si="0"/>
        <v>0</v>
      </c>
      <c r="D33" s="17">
        <f t="shared" si="0"/>
        <v>229.16507524253308</v>
      </c>
      <c r="E33" s="17">
        <f t="shared" si="0"/>
        <v>0</v>
      </c>
      <c r="F33" s="17">
        <f t="shared" si="0"/>
        <v>0</v>
      </c>
      <c r="G33" s="17">
        <f t="shared" si="0"/>
        <v>0</v>
      </c>
      <c r="H33" s="17">
        <f t="shared" si="0"/>
        <v>0</v>
      </c>
      <c r="I33" s="17">
        <f t="shared" si="0"/>
        <v>0</v>
      </c>
      <c r="J33" s="17">
        <f t="shared" si="0"/>
        <v>0</v>
      </c>
      <c r="K33" s="17">
        <f t="shared" si="0"/>
        <v>0</v>
      </c>
      <c r="L33" s="17">
        <f t="shared" si="0"/>
        <v>0</v>
      </c>
      <c r="M33" s="17">
        <f t="shared" si="0"/>
        <v>0</v>
      </c>
    </row>
    <row r="34" spans="1:13" x14ac:dyDescent="0.35">
      <c r="A34" t="s">
        <v>64</v>
      </c>
      <c r="B34" s="17">
        <f>((B3/B29)*B28)/B30</f>
        <v>535.17910660767814</v>
      </c>
      <c r="C34" s="17">
        <f>((C3/C29)*C28)/C30</f>
        <v>220.47230066186231</v>
      </c>
      <c r="D34" s="17">
        <f>((D3/D29)*D28)/D30</f>
        <v>0</v>
      </c>
      <c r="E34" s="17">
        <f>((E3/E29)*E28)/E30</f>
        <v>78.800437652854939</v>
      </c>
      <c r="F34" s="17">
        <f>((F3/F28)*F29)/F30</f>
        <v>1.8762972187629723</v>
      </c>
      <c r="G34" s="17">
        <f t="shared" ref="G34:M34" si="1">((G3/G29)*G28)/G30</f>
        <v>248.20465300989508</v>
      </c>
      <c r="H34" s="17">
        <f t="shared" si="1"/>
        <v>92.6089628638059</v>
      </c>
      <c r="I34" s="17">
        <f t="shared" si="1"/>
        <v>146.74179846748203</v>
      </c>
      <c r="J34" s="17">
        <f t="shared" si="1"/>
        <v>0</v>
      </c>
      <c r="K34" s="17">
        <f t="shared" si="1"/>
        <v>175.79860511797685</v>
      </c>
      <c r="L34" s="17">
        <f t="shared" si="1"/>
        <v>0</v>
      </c>
      <c r="M34" s="17">
        <f t="shared" si="1"/>
        <v>0</v>
      </c>
    </row>
    <row r="35" spans="1:13" x14ac:dyDescent="0.35">
      <c r="A35" t="s">
        <v>18</v>
      </c>
      <c r="B35" s="17">
        <f t="shared" ref="B35:M35" si="2">((B4/B29)*B28)/B30</f>
        <v>178.39303553589266</v>
      </c>
      <c r="C35" s="17">
        <f t="shared" si="2"/>
        <v>146.98153377457484</v>
      </c>
      <c r="D35" s="17">
        <f t="shared" si="2"/>
        <v>0</v>
      </c>
      <c r="E35" s="17">
        <f t="shared" si="2"/>
        <v>394.00218826427471</v>
      </c>
      <c r="F35" s="17">
        <f t="shared" si="2"/>
        <v>0</v>
      </c>
      <c r="G35" s="17">
        <f t="shared" si="2"/>
        <v>0</v>
      </c>
      <c r="H35" s="17">
        <f t="shared" si="2"/>
        <v>0</v>
      </c>
      <c r="I35" s="17">
        <f t="shared" si="2"/>
        <v>0</v>
      </c>
      <c r="J35" s="17">
        <f t="shared" si="2"/>
        <v>0</v>
      </c>
      <c r="K35" s="17">
        <f t="shared" si="2"/>
        <v>0</v>
      </c>
      <c r="L35" s="17">
        <f t="shared" si="2"/>
        <v>0</v>
      </c>
      <c r="M35" s="17">
        <f t="shared" si="2"/>
        <v>0</v>
      </c>
    </row>
    <row r="36" spans="1:13" x14ac:dyDescent="0.35">
      <c r="A36" t="s">
        <v>19</v>
      </c>
      <c r="B36" s="17">
        <f t="shared" ref="B36:M36" si="3">((B5/B29)*B28)/B30</f>
        <v>535.17910660767814</v>
      </c>
      <c r="C36" s="17">
        <f t="shared" si="3"/>
        <v>146.98153377457484</v>
      </c>
      <c r="D36" s="17">
        <f t="shared" si="3"/>
        <v>229.16507524253308</v>
      </c>
      <c r="E36" s="17">
        <f t="shared" si="3"/>
        <v>472.8026259171296</v>
      </c>
      <c r="F36" s="17">
        <f t="shared" si="3"/>
        <v>123.47175639695946</v>
      </c>
      <c r="G36" s="17">
        <f t="shared" si="3"/>
        <v>165.46976867326339</v>
      </c>
      <c r="H36" s="17">
        <f t="shared" si="3"/>
        <v>92.6089628638059</v>
      </c>
      <c r="I36" s="17">
        <f t="shared" si="3"/>
        <v>0</v>
      </c>
      <c r="J36" s="17">
        <f t="shared" si="3"/>
        <v>0</v>
      </c>
      <c r="K36" s="17">
        <f t="shared" si="3"/>
        <v>0</v>
      </c>
      <c r="L36" s="17">
        <f t="shared" si="3"/>
        <v>0</v>
      </c>
      <c r="M36" s="17">
        <f t="shared" si="3"/>
        <v>0</v>
      </c>
    </row>
    <row r="37" spans="1:13" x14ac:dyDescent="0.35">
      <c r="A37" t="s">
        <v>65</v>
      </c>
      <c r="B37" s="17">
        <f t="shared" ref="B37:M37" si="4">((B6/B29)*B28)/B30</f>
        <v>3389.4676751819611</v>
      </c>
      <c r="C37" s="17">
        <f t="shared" si="4"/>
        <v>1616.7968715203235</v>
      </c>
      <c r="D37" s="17">
        <f t="shared" si="4"/>
        <v>229.16507524253308</v>
      </c>
      <c r="E37" s="17">
        <f t="shared" si="4"/>
        <v>394.00218826427471</v>
      </c>
      <c r="F37" s="17">
        <f t="shared" si="4"/>
        <v>493.88702558783785</v>
      </c>
      <c r="G37" s="17">
        <f t="shared" si="4"/>
        <v>248.20465300989508</v>
      </c>
      <c r="H37" s="17">
        <f t="shared" si="4"/>
        <v>0</v>
      </c>
      <c r="I37" s="17">
        <f t="shared" si="4"/>
        <v>146.74179846748203</v>
      </c>
      <c r="J37" s="17">
        <f t="shared" si="4"/>
        <v>315.51170261587885</v>
      </c>
      <c r="K37" s="17">
        <f t="shared" si="4"/>
        <v>0</v>
      </c>
      <c r="L37" s="17">
        <f t="shared" si="4"/>
        <v>0</v>
      </c>
      <c r="M37" s="17">
        <f t="shared" si="4"/>
        <v>0</v>
      </c>
    </row>
    <row r="38" spans="1:13" x14ac:dyDescent="0.35">
      <c r="A38" t="s">
        <v>66</v>
      </c>
      <c r="B38" s="17">
        <f t="shared" ref="B38:M38" si="5">((B7/B29)*B28)/B30</f>
        <v>178.39303553589266</v>
      </c>
      <c r="C38" s="17">
        <f t="shared" si="5"/>
        <v>73.490766887287421</v>
      </c>
      <c r="D38" s="17">
        <f t="shared" si="5"/>
        <v>0</v>
      </c>
      <c r="E38" s="17">
        <f t="shared" si="5"/>
        <v>78.800437652854939</v>
      </c>
      <c r="F38" s="17">
        <f t="shared" si="5"/>
        <v>0</v>
      </c>
      <c r="G38" s="17">
        <f t="shared" si="5"/>
        <v>165.46976867326339</v>
      </c>
      <c r="H38" s="17">
        <f t="shared" si="5"/>
        <v>92.6089628638059</v>
      </c>
      <c r="I38" s="17">
        <f t="shared" si="5"/>
        <v>440.225395402446</v>
      </c>
      <c r="J38" s="17">
        <f t="shared" si="5"/>
        <v>0</v>
      </c>
      <c r="K38" s="17">
        <f t="shared" si="5"/>
        <v>0</v>
      </c>
      <c r="L38" s="17">
        <f t="shared" si="5"/>
        <v>0</v>
      </c>
      <c r="M38" s="17">
        <f t="shared" si="5"/>
        <v>0</v>
      </c>
    </row>
    <row r="39" spans="1:13" x14ac:dyDescent="0.35">
      <c r="A39" t="s">
        <v>24</v>
      </c>
      <c r="B39" s="17">
        <f t="shared" ref="B39:M39" si="6">((B8/B29)*B28)/B30</f>
        <v>0</v>
      </c>
      <c r="C39" s="17">
        <f t="shared" si="6"/>
        <v>0</v>
      </c>
      <c r="D39" s="17">
        <f t="shared" si="6"/>
        <v>114.58253762126654</v>
      </c>
      <c r="E39" s="17">
        <f t="shared" si="6"/>
        <v>0</v>
      </c>
      <c r="F39" s="17">
        <f t="shared" si="6"/>
        <v>0</v>
      </c>
      <c r="G39" s="17">
        <f t="shared" si="6"/>
        <v>0</v>
      </c>
      <c r="H39" s="17">
        <f t="shared" si="6"/>
        <v>0</v>
      </c>
      <c r="I39" s="17">
        <f t="shared" si="6"/>
        <v>0</v>
      </c>
      <c r="J39" s="17">
        <f t="shared" si="6"/>
        <v>0</v>
      </c>
      <c r="K39" s="17">
        <f t="shared" si="6"/>
        <v>0</v>
      </c>
      <c r="L39" s="17">
        <f t="shared" si="6"/>
        <v>0</v>
      </c>
      <c r="M39" s="17">
        <f t="shared" si="6"/>
        <v>0</v>
      </c>
    </row>
    <row r="40" spans="1:13" x14ac:dyDescent="0.35">
      <c r="A40" t="s">
        <v>25</v>
      </c>
      <c r="B40" s="17">
        <f t="shared" ref="B40:M40" si="7">((B9/B29)*B28)/B30</f>
        <v>713.57214214357066</v>
      </c>
      <c r="C40" s="17">
        <f t="shared" si="7"/>
        <v>293.96306754914968</v>
      </c>
      <c r="D40" s="17">
        <f t="shared" si="7"/>
        <v>572.91268810633267</v>
      </c>
      <c r="E40" s="17">
        <f t="shared" si="7"/>
        <v>551.60306356998456</v>
      </c>
      <c r="F40" s="17">
        <f t="shared" si="7"/>
        <v>370.41526919087835</v>
      </c>
      <c r="G40" s="17">
        <f t="shared" si="7"/>
        <v>165.46976867326339</v>
      </c>
      <c r="H40" s="17">
        <f t="shared" si="7"/>
        <v>92.6089628638059</v>
      </c>
      <c r="I40" s="17">
        <f t="shared" si="7"/>
        <v>146.74179846748203</v>
      </c>
      <c r="J40" s="17">
        <f t="shared" si="7"/>
        <v>0</v>
      </c>
      <c r="K40" s="17">
        <f t="shared" si="7"/>
        <v>0</v>
      </c>
      <c r="L40" s="17">
        <f t="shared" si="7"/>
        <v>0</v>
      </c>
      <c r="M40" s="17">
        <f t="shared" si="7"/>
        <v>0</v>
      </c>
    </row>
    <row r="41" spans="1:13" x14ac:dyDescent="0.35">
      <c r="A41" t="s">
        <v>26</v>
      </c>
      <c r="B41" s="17">
        <f t="shared" ref="B41:M41" si="8">((B10/B29)*B28)/B30</f>
        <v>178.39303553589266</v>
      </c>
      <c r="C41" s="17">
        <f t="shared" si="8"/>
        <v>0</v>
      </c>
      <c r="D41" s="17">
        <f t="shared" si="8"/>
        <v>229.16507524253308</v>
      </c>
      <c r="E41" s="17">
        <f t="shared" si="8"/>
        <v>0</v>
      </c>
      <c r="F41" s="17">
        <f t="shared" si="8"/>
        <v>0</v>
      </c>
      <c r="G41" s="17">
        <f t="shared" si="8"/>
        <v>0</v>
      </c>
      <c r="H41" s="17">
        <f t="shared" si="8"/>
        <v>0</v>
      </c>
      <c r="I41" s="17">
        <f t="shared" si="8"/>
        <v>0</v>
      </c>
      <c r="J41" s="17">
        <f t="shared" si="8"/>
        <v>0</v>
      </c>
      <c r="K41" s="17">
        <f t="shared" si="8"/>
        <v>0</v>
      </c>
      <c r="L41" s="17">
        <f t="shared" si="8"/>
        <v>0</v>
      </c>
      <c r="M41" s="17">
        <f t="shared" si="8"/>
        <v>0</v>
      </c>
    </row>
    <row r="42" spans="1:13" x14ac:dyDescent="0.35">
      <c r="A42" t="s">
        <v>67</v>
      </c>
      <c r="B42" s="17">
        <f t="shared" ref="B42:M42" si="9">((B11/B29)*B28)/B30</f>
        <v>535.17910660767814</v>
      </c>
      <c r="C42" s="17">
        <f t="shared" si="9"/>
        <v>0</v>
      </c>
      <c r="D42" s="17">
        <f t="shared" si="9"/>
        <v>0</v>
      </c>
      <c r="E42" s="17">
        <f t="shared" si="9"/>
        <v>78.800437652854939</v>
      </c>
      <c r="F42" s="17">
        <f t="shared" si="9"/>
        <v>0</v>
      </c>
      <c r="G42" s="17">
        <f t="shared" si="9"/>
        <v>0</v>
      </c>
      <c r="H42" s="17">
        <f t="shared" si="9"/>
        <v>185.2179257276118</v>
      </c>
      <c r="I42" s="17">
        <f t="shared" si="9"/>
        <v>146.74179846748203</v>
      </c>
      <c r="J42" s="17">
        <f t="shared" si="9"/>
        <v>0</v>
      </c>
      <c r="K42" s="17">
        <f t="shared" si="9"/>
        <v>0</v>
      </c>
      <c r="L42" s="17">
        <f t="shared" si="9"/>
        <v>0</v>
      </c>
      <c r="M42" s="17">
        <f t="shared" si="9"/>
        <v>0</v>
      </c>
    </row>
    <row r="43" spans="1:13" x14ac:dyDescent="0.35">
      <c r="A43" t="s">
        <v>68</v>
      </c>
      <c r="B43" s="17">
        <f t="shared" ref="B43:M43" si="10">((B12/B29)*B28)/B30</f>
        <v>0</v>
      </c>
      <c r="C43" s="17">
        <f t="shared" si="10"/>
        <v>0</v>
      </c>
      <c r="D43" s="17">
        <f t="shared" si="10"/>
        <v>114.58253762126654</v>
      </c>
      <c r="E43" s="17">
        <f t="shared" si="10"/>
        <v>0</v>
      </c>
      <c r="F43" s="17">
        <f t="shared" si="10"/>
        <v>0</v>
      </c>
      <c r="G43" s="17">
        <f t="shared" si="10"/>
        <v>0</v>
      </c>
      <c r="H43" s="17">
        <f t="shared" si="10"/>
        <v>0</v>
      </c>
      <c r="I43" s="17">
        <f t="shared" si="10"/>
        <v>0</v>
      </c>
      <c r="J43" s="17">
        <f t="shared" si="10"/>
        <v>0</v>
      </c>
      <c r="K43" s="17">
        <f t="shared" si="10"/>
        <v>0</v>
      </c>
      <c r="L43" s="17">
        <f t="shared" si="10"/>
        <v>0</v>
      </c>
      <c r="M43" s="17">
        <f t="shared" si="10"/>
        <v>0</v>
      </c>
    </row>
    <row r="44" spans="1:13" x14ac:dyDescent="0.35">
      <c r="A44" t="s">
        <v>29</v>
      </c>
      <c r="B44" s="17">
        <f t="shared" ref="B44:M44" si="11">((B13/B29)*B28)/B30</f>
        <v>713.57214214357066</v>
      </c>
      <c r="C44" s="17">
        <f t="shared" si="11"/>
        <v>0</v>
      </c>
      <c r="D44" s="17">
        <f t="shared" si="11"/>
        <v>114.58253762126654</v>
      </c>
      <c r="E44" s="17">
        <f t="shared" si="11"/>
        <v>0</v>
      </c>
      <c r="F44" s="17">
        <f t="shared" si="11"/>
        <v>0</v>
      </c>
      <c r="G44" s="17">
        <f t="shared" si="11"/>
        <v>0</v>
      </c>
      <c r="H44" s="17">
        <f t="shared" si="11"/>
        <v>0</v>
      </c>
      <c r="I44" s="17">
        <f t="shared" si="11"/>
        <v>0</v>
      </c>
      <c r="J44" s="17">
        <f t="shared" si="11"/>
        <v>0</v>
      </c>
      <c r="K44" s="17">
        <f t="shared" si="11"/>
        <v>0</v>
      </c>
      <c r="L44" s="17">
        <f t="shared" si="11"/>
        <v>10.831974412906986</v>
      </c>
      <c r="M44" s="17">
        <f t="shared" si="11"/>
        <v>0</v>
      </c>
    </row>
    <row r="45" spans="1:13" x14ac:dyDescent="0.35">
      <c r="A45" t="s">
        <v>69</v>
      </c>
      <c r="B45" s="17">
        <f t="shared" ref="B45:M45" si="12">((B14/B29)*B28)/B30</f>
        <v>535.17910660767814</v>
      </c>
      <c r="C45" s="17">
        <f t="shared" si="12"/>
        <v>0</v>
      </c>
      <c r="D45" s="17">
        <f t="shared" si="12"/>
        <v>0</v>
      </c>
      <c r="E45" s="17">
        <f t="shared" si="12"/>
        <v>0</v>
      </c>
      <c r="F45" s="17">
        <f t="shared" si="12"/>
        <v>0</v>
      </c>
      <c r="G45" s="17">
        <f t="shared" si="12"/>
        <v>0</v>
      </c>
      <c r="H45" s="17">
        <f t="shared" si="12"/>
        <v>0</v>
      </c>
      <c r="I45" s="17">
        <f t="shared" si="12"/>
        <v>0</v>
      </c>
      <c r="J45" s="17">
        <f t="shared" si="12"/>
        <v>0</v>
      </c>
      <c r="K45" s="17">
        <f t="shared" si="12"/>
        <v>0</v>
      </c>
      <c r="L45" s="17">
        <f t="shared" si="12"/>
        <v>0</v>
      </c>
      <c r="M45" s="17">
        <f t="shared" si="12"/>
        <v>0</v>
      </c>
    </row>
    <row r="46" spans="1:13" x14ac:dyDescent="0.35">
      <c r="A46" t="s">
        <v>31</v>
      </c>
      <c r="B46" s="17">
        <f>((B15/B29)*B28)/B30</f>
        <v>0</v>
      </c>
      <c r="C46" s="17">
        <f>((C15/C29)*C28)/C30</f>
        <v>73.490766887287421</v>
      </c>
      <c r="D46" s="17">
        <f>((D15/D29)*D28)/D30</f>
        <v>114.58253762126654</v>
      </c>
      <c r="E46" s="17">
        <f>((E15/E29)*E28)/E30</f>
        <v>0</v>
      </c>
      <c r="F46" s="17">
        <f>((F15/29)*F28)/F30</f>
        <v>0</v>
      </c>
      <c r="G46" s="17">
        <f t="shared" ref="G46:M46" si="13">((G15/G29)*G28)/G30</f>
        <v>0</v>
      </c>
      <c r="H46" s="17">
        <f t="shared" si="13"/>
        <v>0</v>
      </c>
      <c r="I46" s="17">
        <f t="shared" si="13"/>
        <v>0</v>
      </c>
      <c r="J46" s="17">
        <f t="shared" si="13"/>
        <v>0</v>
      </c>
      <c r="K46" s="17">
        <f t="shared" si="13"/>
        <v>0</v>
      </c>
      <c r="L46" s="17">
        <f t="shared" si="13"/>
        <v>0</v>
      </c>
      <c r="M46" s="17">
        <f t="shared" si="13"/>
        <v>0</v>
      </c>
    </row>
    <row r="47" spans="1:13" x14ac:dyDescent="0.35">
      <c r="A47" t="s">
        <v>70</v>
      </c>
      <c r="B47" s="17">
        <f t="shared" ref="B47:M47" si="14">((B16/B29)*B28)/B30</f>
        <v>356.78607107178533</v>
      </c>
      <c r="C47" s="17">
        <f t="shared" si="14"/>
        <v>146.98153377457484</v>
      </c>
      <c r="D47" s="17">
        <f t="shared" si="14"/>
        <v>0</v>
      </c>
      <c r="E47" s="17">
        <f t="shared" si="14"/>
        <v>157.60087530570988</v>
      </c>
      <c r="F47" s="17">
        <f t="shared" si="14"/>
        <v>0</v>
      </c>
      <c r="G47" s="17">
        <f t="shared" si="14"/>
        <v>82.734884336631694</v>
      </c>
      <c r="H47" s="17">
        <f t="shared" si="14"/>
        <v>0</v>
      </c>
      <c r="I47" s="17">
        <f t="shared" si="14"/>
        <v>0</v>
      </c>
      <c r="J47" s="17">
        <f t="shared" si="14"/>
        <v>0</v>
      </c>
      <c r="K47" s="17">
        <f t="shared" si="14"/>
        <v>0</v>
      </c>
      <c r="L47" s="17">
        <f t="shared" si="14"/>
        <v>0</v>
      </c>
      <c r="M47" s="17">
        <f t="shared" si="14"/>
        <v>0</v>
      </c>
    </row>
    <row r="48" spans="1:13" x14ac:dyDescent="0.35">
      <c r="A48" t="s">
        <v>33</v>
      </c>
      <c r="B48" s="17">
        <f t="shared" ref="B48:M48" si="15">((B17/B29)*B28)/B30</f>
        <v>2140.7164264307125</v>
      </c>
      <c r="C48" s="17">
        <f t="shared" si="15"/>
        <v>73.490766887287421</v>
      </c>
      <c r="D48" s="17">
        <f t="shared" si="15"/>
        <v>114.58253762126654</v>
      </c>
      <c r="E48" s="17">
        <f t="shared" si="15"/>
        <v>236.4013129585648</v>
      </c>
      <c r="F48" s="17">
        <f t="shared" si="15"/>
        <v>246.94351279391893</v>
      </c>
      <c r="G48" s="17">
        <f t="shared" si="15"/>
        <v>82.734884336631694</v>
      </c>
      <c r="H48" s="17">
        <f t="shared" si="15"/>
        <v>0</v>
      </c>
      <c r="I48" s="17">
        <f t="shared" si="15"/>
        <v>0</v>
      </c>
      <c r="J48" s="17">
        <f t="shared" si="15"/>
        <v>0</v>
      </c>
      <c r="K48" s="17">
        <f t="shared" si="15"/>
        <v>0</v>
      </c>
      <c r="L48" s="17">
        <f t="shared" si="15"/>
        <v>0</v>
      </c>
      <c r="M48" s="17">
        <f t="shared" si="15"/>
        <v>0</v>
      </c>
    </row>
    <row r="49" spans="1:13" x14ac:dyDescent="0.35">
      <c r="A49" t="s">
        <v>71</v>
      </c>
      <c r="B49" s="17">
        <f t="shared" ref="B49:M49" si="16">((B18/B29)*B28)/B30</f>
        <v>713.57214214357066</v>
      </c>
      <c r="C49" s="17">
        <f t="shared" si="16"/>
        <v>293.96306754914968</v>
      </c>
      <c r="D49" s="17">
        <f t="shared" si="16"/>
        <v>114.58253762126654</v>
      </c>
      <c r="E49" s="17">
        <f t="shared" si="16"/>
        <v>157.60087530570988</v>
      </c>
      <c r="F49" s="17">
        <f t="shared" si="16"/>
        <v>246.94351279391893</v>
      </c>
      <c r="G49" s="17">
        <f t="shared" si="16"/>
        <v>165.46976867326339</v>
      </c>
      <c r="H49" s="17">
        <f t="shared" si="16"/>
        <v>0</v>
      </c>
      <c r="I49" s="17">
        <f t="shared" si="16"/>
        <v>0</v>
      </c>
      <c r="J49" s="17">
        <f t="shared" si="16"/>
        <v>0</v>
      </c>
      <c r="K49" s="17">
        <f t="shared" si="16"/>
        <v>0</v>
      </c>
      <c r="L49" s="17">
        <f t="shared" si="16"/>
        <v>0</v>
      </c>
      <c r="M49" s="17">
        <f t="shared" si="16"/>
        <v>0</v>
      </c>
    </row>
    <row r="50" spans="1:13" x14ac:dyDescent="0.35">
      <c r="A50" t="s">
        <v>72</v>
      </c>
      <c r="B50" s="17">
        <f t="shared" ref="B50:M50" si="17">((B19/B29)*B28)/B30</f>
        <v>2854.2885685742826</v>
      </c>
      <c r="C50" s="17">
        <f t="shared" si="17"/>
        <v>514.43536821101202</v>
      </c>
      <c r="D50" s="17">
        <f t="shared" si="17"/>
        <v>2406.2332900465972</v>
      </c>
      <c r="E50" s="17">
        <f t="shared" si="17"/>
        <v>1576.0087530570988</v>
      </c>
      <c r="F50" s="17">
        <f t="shared" si="17"/>
        <v>864.30229477871626</v>
      </c>
      <c r="G50" s="17">
        <f t="shared" si="17"/>
        <v>992.81861203958033</v>
      </c>
      <c r="H50" s="17">
        <f t="shared" si="17"/>
        <v>740.8717029104472</v>
      </c>
      <c r="I50" s="17">
        <f t="shared" si="17"/>
        <v>440.225395402446</v>
      </c>
      <c r="J50" s="17">
        <f t="shared" si="17"/>
        <v>946.53510784763648</v>
      </c>
      <c r="K50" s="17">
        <f t="shared" si="17"/>
        <v>58.599535039325609</v>
      </c>
      <c r="L50" s="17">
        <f t="shared" si="17"/>
        <v>32.495923238720962</v>
      </c>
      <c r="M50" s="17">
        <f t="shared" si="17"/>
        <v>0</v>
      </c>
    </row>
    <row r="51" spans="1:13" x14ac:dyDescent="0.35">
      <c r="A51" t="s">
        <v>36</v>
      </c>
      <c r="B51" s="17">
        <f t="shared" ref="B51:M51" si="18">((B20/B29)*B28)/B30</f>
        <v>0</v>
      </c>
      <c r="C51" s="17">
        <f t="shared" si="18"/>
        <v>0</v>
      </c>
      <c r="D51" s="17">
        <f t="shared" si="18"/>
        <v>0</v>
      </c>
      <c r="E51" s="17">
        <f t="shared" si="18"/>
        <v>0</v>
      </c>
      <c r="F51" s="17">
        <f t="shared" si="18"/>
        <v>0</v>
      </c>
      <c r="G51" s="17">
        <f t="shared" si="18"/>
        <v>82.734884336631694</v>
      </c>
      <c r="H51" s="17">
        <f t="shared" si="18"/>
        <v>0</v>
      </c>
      <c r="I51" s="17">
        <f t="shared" si="18"/>
        <v>0</v>
      </c>
      <c r="J51" s="17">
        <f t="shared" si="18"/>
        <v>0</v>
      </c>
      <c r="K51" s="17">
        <f t="shared" si="18"/>
        <v>0</v>
      </c>
      <c r="L51" s="17">
        <f t="shared" si="18"/>
        <v>10.831974412906986</v>
      </c>
      <c r="M51" s="17">
        <f t="shared" si="18"/>
        <v>196.24167459562321</v>
      </c>
    </row>
    <row r="52" spans="1:13" x14ac:dyDescent="0.35">
      <c r="A52" t="s">
        <v>73</v>
      </c>
      <c r="B52" s="17">
        <f t="shared" ref="B52:M52" si="19">((B21/B29)*B28)/B30</f>
        <v>0</v>
      </c>
      <c r="C52" s="17">
        <f t="shared" si="19"/>
        <v>0</v>
      </c>
      <c r="D52" s="17">
        <f t="shared" si="19"/>
        <v>0</v>
      </c>
      <c r="E52" s="17">
        <f t="shared" si="19"/>
        <v>78.800437652854939</v>
      </c>
      <c r="F52" s="17">
        <f t="shared" si="19"/>
        <v>0</v>
      </c>
      <c r="G52" s="17">
        <f t="shared" si="19"/>
        <v>0</v>
      </c>
      <c r="H52" s="17">
        <f t="shared" si="19"/>
        <v>0</v>
      </c>
      <c r="I52" s="17">
        <f t="shared" si="19"/>
        <v>0</v>
      </c>
      <c r="J52" s="17">
        <f t="shared" si="19"/>
        <v>0</v>
      </c>
      <c r="K52" s="17">
        <f t="shared" si="19"/>
        <v>0</v>
      </c>
      <c r="L52" s="17">
        <f t="shared" si="19"/>
        <v>0</v>
      </c>
      <c r="M52" s="17">
        <f t="shared" si="19"/>
        <v>0</v>
      </c>
    </row>
    <row r="53" spans="1:13" x14ac:dyDescent="0.35">
      <c r="A53" t="s">
        <v>74</v>
      </c>
      <c r="B53" s="17">
        <f>((B22/B29)*B28)/B30</f>
        <v>356.78607107178533</v>
      </c>
      <c r="C53" s="17">
        <f>((C22/C29)*C28)/C30</f>
        <v>73.490766887287421</v>
      </c>
      <c r="D53" s="17">
        <f>((D22/D29)*D28)/D30</f>
        <v>0</v>
      </c>
      <c r="E53" s="17">
        <f>((E22/E29)*E28)/E30</f>
        <v>78.800437652854939</v>
      </c>
      <c r="F53" s="17">
        <f>((F22/29)*F28)/F30</f>
        <v>0</v>
      </c>
      <c r="G53" s="17">
        <f t="shared" ref="G53:M53" si="20">((G22/G29)*G28)/G30</f>
        <v>0</v>
      </c>
      <c r="H53" s="17">
        <f t="shared" si="20"/>
        <v>0</v>
      </c>
      <c r="I53" s="17">
        <f t="shared" si="20"/>
        <v>0</v>
      </c>
      <c r="J53" s="17">
        <f t="shared" si="20"/>
        <v>0</v>
      </c>
      <c r="K53" s="17">
        <f t="shared" si="20"/>
        <v>58.599535039325609</v>
      </c>
      <c r="L53" s="17">
        <f t="shared" si="20"/>
        <v>0</v>
      </c>
      <c r="M53" s="17">
        <f t="shared" si="20"/>
        <v>0</v>
      </c>
    </row>
    <row r="54" spans="1:13" x14ac:dyDescent="0.35">
      <c r="A54" t="s">
        <v>75</v>
      </c>
      <c r="B54" s="17">
        <f t="shared" ref="B54:M54" si="21">((B23/B29)*B28)/B30</f>
        <v>178.39303553589266</v>
      </c>
      <c r="C54" s="17">
        <f t="shared" si="21"/>
        <v>0</v>
      </c>
      <c r="D54" s="17">
        <f t="shared" si="21"/>
        <v>0</v>
      </c>
      <c r="E54" s="17">
        <f t="shared" si="21"/>
        <v>78.800437652854939</v>
      </c>
      <c r="F54" s="17">
        <f t="shared" si="21"/>
        <v>0</v>
      </c>
      <c r="G54" s="17">
        <f t="shared" si="21"/>
        <v>0</v>
      </c>
      <c r="H54" s="17">
        <f t="shared" si="21"/>
        <v>0</v>
      </c>
      <c r="I54" s="17">
        <f t="shared" si="21"/>
        <v>0</v>
      </c>
      <c r="J54" s="17">
        <f t="shared" si="21"/>
        <v>0</v>
      </c>
      <c r="K54" s="17">
        <f t="shared" si="21"/>
        <v>0</v>
      </c>
      <c r="L54" s="17">
        <f t="shared" si="21"/>
        <v>0</v>
      </c>
      <c r="M54" s="17">
        <f t="shared" si="21"/>
        <v>0</v>
      </c>
    </row>
    <row r="55" spans="1:13" x14ac:dyDescent="0.35">
      <c r="A55" t="s">
        <v>40</v>
      </c>
      <c r="B55" s="17">
        <f t="shared" ref="B55:M55" si="22">((B24/B29)*B28)/B30</f>
        <v>891.96517767946352</v>
      </c>
      <c r="C55" s="17">
        <f t="shared" si="22"/>
        <v>73.490766887287421</v>
      </c>
      <c r="D55" s="17">
        <f t="shared" si="22"/>
        <v>0</v>
      </c>
      <c r="E55" s="17">
        <f t="shared" si="22"/>
        <v>78.800437652854939</v>
      </c>
      <c r="F55" s="17">
        <f t="shared" si="22"/>
        <v>0</v>
      </c>
      <c r="G55" s="17">
        <f t="shared" si="22"/>
        <v>0</v>
      </c>
      <c r="H55" s="17">
        <f t="shared" si="22"/>
        <v>0</v>
      </c>
      <c r="I55" s="17">
        <f t="shared" si="22"/>
        <v>0</v>
      </c>
      <c r="J55" s="17">
        <f t="shared" si="22"/>
        <v>0</v>
      </c>
      <c r="K55" s="17">
        <f t="shared" si="22"/>
        <v>0</v>
      </c>
      <c r="L55" s="17">
        <f t="shared" si="22"/>
        <v>0</v>
      </c>
      <c r="M55" s="17">
        <f t="shared" si="22"/>
        <v>0</v>
      </c>
    </row>
    <row r="56" spans="1:13" x14ac:dyDescent="0.35">
      <c r="A56" t="s">
        <v>76</v>
      </c>
      <c r="B56" s="17">
        <f t="shared" ref="B56:M56" si="23">((B25/B29)*B28)/B30</f>
        <v>356.78607107178533</v>
      </c>
      <c r="C56" s="17">
        <f t="shared" si="23"/>
        <v>220.47230066186231</v>
      </c>
      <c r="D56" s="17">
        <f t="shared" si="23"/>
        <v>114.58253762126654</v>
      </c>
      <c r="E56" s="17">
        <f t="shared" si="23"/>
        <v>157.60087530570988</v>
      </c>
      <c r="F56" s="17">
        <f t="shared" si="23"/>
        <v>123.47175639695946</v>
      </c>
      <c r="G56" s="17">
        <f t="shared" si="23"/>
        <v>330.93953734652678</v>
      </c>
      <c r="H56" s="17">
        <f t="shared" si="23"/>
        <v>277.82688859141768</v>
      </c>
      <c r="I56" s="17">
        <f t="shared" si="23"/>
        <v>293.48359693496405</v>
      </c>
      <c r="J56" s="17">
        <f t="shared" si="23"/>
        <v>0</v>
      </c>
      <c r="K56" s="17">
        <f t="shared" si="23"/>
        <v>234.39814015730244</v>
      </c>
      <c r="L56" s="17">
        <f t="shared" si="23"/>
        <v>32.495923238720962</v>
      </c>
      <c r="M56" s="17">
        <f t="shared" si="23"/>
        <v>196.24167459562321</v>
      </c>
    </row>
    <row r="57" spans="1:13" x14ac:dyDescent="0.35">
      <c r="A57" t="s">
        <v>82</v>
      </c>
      <c r="B57" s="17">
        <f t="shared" ref="B57:M57" si="24">((B26/B29)*B28)/B30</f>
        <v>15341.801056086773</v>
      </c>
      <c r="C57" s="17">
        <f t="shared" si="24"/>
        <v>3968.5014119135212</v>
      </c>
      <c r="D57" s="17">
        <f t="shared" si="24"/>
        <v>4697.8840424719274</v>
      </c>
      <c r="E57" s="17">
        <f t="shared" si="24"/>
        <v>4649.2258215184411</v>
      </c>
      <c r="F57" s="17">
        <f t="shared" si="24"/>
        <v>2592.9068843361488</v>
      </c>
      <c r="G57" s="17">
        <f t="shared" si="24"/>
        <v>2730.2511831088459</v>
      </c>
      <c r="H57" s="17">
        <f t="shared" si="24"/>
        <v>1574.3523686847002</v>
      </c>
      <c r="I57" s="17">
        <f t="shared" si="24"/>
        <v>1760.901581609784</v>
      </c>
      <c r="J57" s="17">
        <f t="shared" si="24"/>
        <v>1262.0468104635154</v>
      </c>
      <c r="K57" s="17">
        <f t="shared" si="24"/>
        <v>527.39581535393063</v>
      </c>
      <c r="L57" s="17">
        <f t="shared" si="24"/>
        <v>86.655795303255886</v>
      </c>
      <c r="M57" s="17">
        <f t="shared" si="24"/>
        <v>392.48334919124642</v>
      </c>
    </row>
    <row r="58" spans="1:13" x14ac:dyDescent="0.35">
      <c r="A58" t="s">
        <v>77</v>
      </c>
      <c r="B58">
        <v>1</v>
      </c>
      <c r="C58">
        <v>1</v>
      </c>
      <c r="D58">
        <v>1</v>
      </c>
      <c r="E58">
        <v>1</v>
      </c>
      <c r="F58">
        <v>1</v>
      </c>
      <c r="G58">
        <v>1</v>
      </c>
      <c r="H58">
        <v>1</v>
      </c>
      <c r="I58">
        <v>1</v>
      </c>
      <c r="J58">
        <v>1</v>
      </c>
      <c r="K58">
        <v>1</v>
      </c>
      <c r="L58">
        <v>1</v>
      </c>
      <c r="M58">
        <v>1</v>
      </c>
    </row>
    <row r="59" spans="1:13" x14ac:dyDescent="0.35">
      <c r="A59" t="s">
        <v>78</v>
      </c>
      <c r="B59">
        <v>16500</v>
      </c>
      <c r="C59">
        <v>16500</v>
      </c>
      <c r="D59">
        <v>16500</v>
      </c>
      <c r="E59">
        <v>16500</v>
      </c>
      <c r="F59">
        <v>16500</v>
      </c>
      <c r="G59">
        <v>16500</v>
      </c>
      <c r="H59">
        <v>16500</v>
      </c>
      <c r="I59">
        <v>16500</v>
      </c>
      <c r="J59">
        <v>16500</v>
      </c>
      <c r="K59">
        <v>16500</v>
      </c>
      <c r="L59">
        <v>16500</v>
      </c>
      <c r="M59">
        <v>16500</v>
      </c>
    </row>
    <row r="60" spans="1:13" x14ac:dyDescent="0.35">
      <c r="A60" t="s">
        <v>79</v>
      </c>
      <c r="B60">
        <v>2002</v>
      </c>
      <c r="C60">
        <v>2212</v>
      </c>
      <c r="D60">
        <v>2014</v>
      </c>
      <c r="E60">
        <v>1937</v>
      </c>
      <c r="F60">
        <v>2034</v>
      </c>
      <c r="G60">
        <v>2706</v>
      </c>
      <c r="H60">
        <v>2329</v>
      </c>
      <c r="I60">
        <v>1656</v>
      </c>
      <c r="J60">
        <v>2179</v>
      </c>
      <c r="K60">
        <v>2106</v>
      </c>
      <c r="L60">
        <v>2358</v>
      </c>
      <c r="M60">
        <v>1600</v>
      </c>
    </row>
    <row r="61" spans="1:13" x14ac:dyDescent="0.35">
      <c r="A61" t="s">
        <v>80</v>
      </c>
      <c r="B61">
        <v>4.6199999999999998E-2</v>
      </c>
      <c r="C61">
        <v>0.10150000000000001</v>
      </c>
      <c r="D61">
        <v>7.1499999999999994E-2</v>
      </c>
      <c r="E61">
        <v>0.1081</v>
      </c>
      <c r="F61">
        <v>6.5699999999999995E-2</v>
      </c>
      <c r="G61">
        <v>7.3700000000000002E-2</v>
      </c>
      <c r="H61">
        <v>7.6499999999999999E-2</v>
      </c>
      <c r="I61">
        <v>6.7900000000000002E-2</v>
      </c>
      <c r="J61">
        <v>2.4E-2</v>
      </c>
      <c r="K61">
        <v>0.13370000000000001</v>
      </c>
      <c r="L61">
        <v>0.64600000000000002</v>
      </c>
      <c r="M61">
        <v>0.1051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59B7-BA98-4CE9-B42A-1DC1F0DBECE2}">
  <dimension ref="A1:J64"/>
  <sheetViews>
    <sheetView topLeftCell="A43" workbookViewId="0">
      <selection activeCell="K60" sqref="K60"/>
    </sheetView>
  </sheetViews>
  <sheetFormatPr defaultRowHeight="14.5" x14ac:dyDescent="0.35"/>
  <cols>
    <col min="1" max="1" width="18.453125" customWidth="1"/>
  </cols>
  <sheetData>
    <row r="1" spans="1:7" x14ac:dyDescent="0.35">
      <c r="A1" s="35" t="s">
        <v>0</v>
      </c>
      <c r="B1" s="36" t="s">
        <v>1</v>
      </c>
      <c r="C1" s="36"/>
      <c r="D1" s="36"/>
      <c r="E1" s="36"/>
      <c r="F1" s="36"/>
      <c r="G1" s="36"/>
    </row>
    <row r="2" spans="1:7" x14ac:dyDescent="0.35">
      <c r="A2" s="35"/>
      <c r="B2" s="2" t="s">
        <v>2</v>
      </c>
      <c r="C2" s="2" t="s">
        <v>3</v>
      </c>
      <c r="D2" s="2" t="s">
        <v>4</v>
      </c>
      <c r="E2" s="2" t="s">
        <v>5</v>
      </c>
      <c r="F2" s="27" t="s">
        <v>84</v>
      </c>
      <c r="G2" s="2" t="s">
        <v>85</v>
      </c>
    </row>
    <row r="3" spans="1:7" x14ac:dyDescent="0.35">
      <c r="A3" s="1" t="s">
        <v>17</v>
      </c>
      <c r="B3" s="1">
        <v>4</v>
      </c>
      <c r="C3" s="1">
        <v>2</v>
      </c>
      <c r="D3" s="1">
        <v>1</v>
      </c>
      <c r="E3" s="1">
        <v>0</v>
      </c>
      <c r="F3" s="1">
        <v>0</v>
      </c>
      <c r="G3" s="1">
        <v>0</v>
      </c>
    </row>
    <row r="4" spans="1:7" x14ac:dyDescent="0.35">
      <c r="A4" s="1" t="s">
        <v>18</v>
      </c>
      <c r="B4" s="1">
        <v>0</v>
      </c>
      <c r="C4" s="1">
        <v>1</v>
      </c>
      <c r="D4" s="1">
        <v>0</v>
      </c>
      <c r="E4" s="1">
        <v>0</v>
      </c>
      <c r="F4" s="1">
        <v>0</v>
      </c>
      <c r="G4" s="1">
        <v>0</v>
      </c>
    </row>
    <row r="5" spans="1:7" x14ac:dyDescent="0.35">
      <c r="A5" s="1" t="s">
        <v>86</v>
      </c>
      <c r="B5" s="1">
        <v>2</v>
      </c>
      <c r="C5" s="1">
        <v>0</v>
      </c>
      <c r="D5" s="1">
        <v>0</v>
      </c>
      <c r="E5" s="1">
        <v>0</v>
      </c>
      <c r="F5" s="1">
        <v>0</v>
      </c>
      <c r="G5" s="1">
        <v>0</v>
      </c>
    </row>
    <row r="6" spans="1:7" x14ac:dyDescent="0.35">
      <c r="A6" s="1" t="s">
        <v>87</v>
      </c>
      <c r="B6" s="1">
        <v>19</v>
      </c>
      <c r="C6" s="1">
        <v>0</v>
      </c>
      <c r="D6" s="1">
        <v>0</v>
      </c>
      <c r="E6" s="1">
        <v>0</v>
      </c>
      <c r="F6" s="1">
        <v>0</v>
      </c>
      <c r="G6" s="1">
        <v>0</v>
      </c>
    </row>
    <row r="7" spans="1:7" x14ac:dyDescent="0.35">
      <c r="A7" s="1" t="s">
        <v>23</v>
      </c>
      <c r="B7" s="1">
        <v>0</v>
      </c>
      <c r="C7" s="1">
        <v>1</v>
      </c>
      <c r="D7" s="1">
        <v>0</v>
      </c>
      <c r="E7" s="1">
        <v>0</v>
      </c>
      <c r="F7" s="1">
        <v>1</v>
      </c>
      <c r="G7" s="1">
        <v>0</v>
      </c>
    </row>
    <row r="8" spans="1:7" x14ac:dyDescent="0.35">
      <c r="A8" s="1" t="s">
        <v>25</v>
      </c>
      <c r="B8" s="1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</row>
    <row r="9" spans="1:7" x14ac:dyDescent="0.35">
      <c r="A9" s="1" t="s">
        <v>88</v>
      </c>
      <c r="B9" s="1">
        <v>0</v>
      </c>
      <c r="C9" s="1">
        <v>1</v>
      </c>
      <c r="D9" s="1">
        <v>0</v>
      </c>
      <c r="E9" s="1">
        <v>0</v>
      </c>
      <c r="F9" s="1">
        <v>1</v>
      </c>
      <c r="G9" s="1">
        <v>0</v>
      </c>
    </row>
    <row r="10" spans="1:7" x14ac:dyDescent="0.35">
      <c r="A10" s="1" t="s">
        <v>89</v>
      </c>
      <c r="B10" s="1">
        <v>6</v>
      </c>
      <c r="C10" s="1">
        <v>4</v>
      </c>
      <c r="D10" s="1">
        <v>2</v>
      </c>
      <c r="E10" s="1">
        <v>3</v>
      </c>
      <c r="F10" s="1">
        <v>1</v>
      </c>
      <c r="G10" s="1">
        <v>0</v>
      </c>
    </row>
    <row r="11" spans="1:7" x14ac:dyDescent="0.35">
      <c r="A11" s="1" t="s">
        <v>29</v>
      </c>
      <c r="B11" s="1">
        <v>1</v>
      </c>
      <c r="C11" s="1">
        <v>1</v>
      </c>
      <c r="D11" s="1">
        <v>0</v>
      </c>
      <c r="E11" s="1">
        <v>0</v>
      </c>
      <c r="F11" s="1">
        <v>0</v>
      </c>
      <c r="G11" s="1">
        <v>0</v>
      </c>
    </row>
    <row r="12" spans="1:7" x14ac:dyDescent="0.35">
      <c r="A12" s="1" t="s">
        <v>90</v>
      </c>
      <c r="B12" s="1">
        <v>0</v>
      </c>
      <c r="C12" s="1">
        <v>1</v>
      </c>
      <c r="D12" s="1">
        <v>0</v>
      </c>
      <c r="E12" s="1">
        <v>0</v>
      </c>
      <c r="F12" s="1">
        <v>0</v>
      </c>
      <c r="G12" s="1">
        <v>0</v>
      </c>
    </row>
    <row r="13" spans="1:7" x14ac:dyDescent="0.35">
      <c r="A13" s="1" t="s">
        <v>91</v>
      </c>
      <c r="B13" s="1">
        <v>4</v>
      </c>
      <c r="C13" s="1">
        <v>1</v>
      </c>
      <c r="D13" s="1">
        <v>1</v>
      </c>
      <c r="E13" s="1">
        <v>0</v>
      </c>
      <c r="F13" s="1">
        <v>2</v>
      </c>
      <c r="G13" s="1">
        <v>0</v>
      </c>
    </row>
    <row r="14" spans="1:7" x14ac:dyDescent="0.35">
      <c r="A14" s="1" t="s">
        <v>92</v>
      </c>
      <c r="B14" s="1">
        <v>0</v>
      </c>
      <c r="C14" s="1">
        <v>0</v>
      </c>
      <c r="D14" s="1">
        <v>0</v>
      </c>
      <c r="E14" s="1">
        <v>1</v>
      </c>
      <c r="F14" s="1">
        <v>0</v>
      </c>
      <c r="G14" s="1">
        <v>0</v>
      </c>
    </row>
    <row r="15" spans="1:7" x14ac:dyDescent="0.35">
      <c r="A15" s="1" t="s">
        <v>35</v>
      </c>
      <c r="B15" s="1">
        <v>73</v>
      </c>
      <c r="C15" s="1">
        <v>88</v>
      </c>
      <c r="D15" s="1">
        <v>36</v>
      </c>
      <c r="E15" s="1">
        <v>23</v>
      </c>
      <c r="F15" s="1">
        <v>20</v>
      </c>
      <c r="G15" s="1">
        <v>7</v>
      </c>
    </row>
    <row r="16" spans="1:7" x14ac:dyDescent="0.35">
      <c r="A16" s="1" t="s">
        <v>93</v>
      </c>
      <c r="B16" s="1">
        <v>3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</row>
    <row r="17" spans="1:7" x14ac:dyDescent="0.35">
      <c r="A17" s="1" t="s">
        <v>36</v>
      </c>
      <c r="B17" s="1">
        <v>0</v>
      </c>
      <c r="C17" s="1">
        <v>0</v>
      </c>
      <c r="D17" s="1">
        <v>1</v>
      </c>
      <c r="E17" s="1">
        <v>2</v>
      </c>
      <c r="F17" s="1">
        <v>2</v>
      </c>
      <c r="G17" s="1">
        <v>0</v>
      </c>
    </row>
    <row r="18" spans="1:7" x14ac:dyDescent="0.35">
      <c r="A18" s="1" t="s">
        <v>94</v>
      </c>
      <c r="B18" s="1">
        <v>3</v>
      </c>
      <c r="C18" s="1">
        <v>5</v>
      </c>
      <c r="D18" s="1">
        <v>3</v>
      </c>
      <c r="E18" s="1">
        <v>3</v>
      </c>
      <c r="F18" s="1">
        <v>5</v>
      </c>
      <c r="G18" s="1">
        <v>1</v>
      </c>
    </row>
    <row r="19" spans="1:7" x14ac:dyDescent="0.35">
      <c r="A19" s="1" t="s">
        <v>95</v>
      </c>
      <c r="B19" s="1">
        <v>3</v>
      </c>
      <c r="C19" s="1">
        <v>1</v>
      </c>
      <c r="D19" s="1">
        <v>0</v>
      </c>
      <c r="E19" s="1">
        <v>0</v>
      </c>
      <c r="F19" s="1">
        <v>1</v>
      </c>
      <c r="G19" s="1">
        <v>0</v>
      </c>
    </row>
    <row r="20" spans="1:7" x14ac:dyDescent="0.35">
      <c r="A20" s="1" t="s">
        <v>96</v>
      </c>
      <c r="B20" s="1">
        <v>1</v>
      </c>
      <c r="C20" s="1">
        <v>1</v>
      </c>
      <c r="D20" s="1">
        <v>0</v>
      </c>
      <c r="E20" s="1">
        <v>0</v>
      </c>
      <c r="F20" s="1">
        <v>0</v>
      </c>
      <c r="G20" s="1">
        <v>0</v>
      </c>
    </row>
    <row r="21" spans="1:7" x14ac:dyDescent="0.35">
      <c r="A21" s="1" t="s">
        <v>97</v>
      </c>
      <c r="B21" s="1">
        <v>0</v>
      </c>
      <c r="C21" s="1">
        <v>2</v>
      </c>
      <c r="D21" s="1">
        <v>0</v>
      </c>
      <c r="E21" s="1">
        <v>0</v>
      </c>
      <c r="F21" s="1">
        <v>0</v>
      </c>
      <c r="G21" s="1">
        <v>0</v>
      </c>
    </row>
    <row r="22" spans="1:7" x14ac:dyDescent="0.35">
      <c r="A22" s="1" t="s">
        <v>98</v>
      </c>
      <c r="B22" s="1">
        <v>2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</row>
    <row r="23" spans="1:7" x14ac:dyDescent="0.35">
      <c r="A23" s="1" t="s">
        <v>99</v>
      </c>
      <c r="B23" s="1">
        <v>1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</row>
    <row r="24" spans="1:7" x14ac:dyDescent="0.35">
      <c r="A24" s="1" t="s">
        <v>100</v>
      </c>
      <c r="B24" s="1">
        <v>3</v>
      </c>
      <c r="C24" s="1">
        <v>13</v>
      </c>
      <c r="D24" s="1">
        <v>4</v>
      </c>
      <c r="E24" s="1">
        <v>7</v>
      </c>
      <c r="F24" s="1">
        <v>10</v>
      </c>
      <c r="G24" s="1">
        <v>16</v>
      </c>
    </row>
    <row r="25" spans="1:7" x14ac:dyDescent="0.35">
      <c r="A25" s="1" t="s">
        <v>101</v>
      </c>
      <c r="B25" s="1">
        <v>5</v>
      </c>
      <c r="C25" s="1">
        <v>16</v>
      </c>
      <c r="D25" s="1">
        <v>6</v>
      </c>
      <c r="E25" s="1">
        <v>5</v>
      </c>
      <c r="F25" s="1">
        <v>6</v>
      </c>
      <c r="G25" s="1">
        <v>1</v>
      </c>
    </row>
    <row r="26" spans="1:7" x14ac:dyDescent="0.35">
      <c r="A26" s="5" t="s">
        <v>43</v>
      </c>
      <c r="B26" s="28">
        <f>SUM(B3:B25)</f>
        <v>133</v>
      </c>
      <c r="C26" s="28">
        <f t="shared" ref="C26:G26" si="0">SUM(C3:C25)</f>
        <v>138</v>
      </c>
      <c r="D26" s="28">
        <f t="shared" si="0"/>
        <v>54</v>
      </c>
      <c r="E26" s="28">
        <f t="shared" si="0"/>
        <v>44</v>
      </c>
      <c r="F26" s="28">
        <f t="shared" si="0"/>
        <v>49</v>
      </c>
      <c r="G26" s="28">
        <f t="shared" si="0"/>
        <v>25</v>
      </c>
    </row>
    <row r="27" spans="1:7" x14ac:dyDescent="0.35">
      <c r="A27" s="1"/>
      <c r="B27" s="1"/>
      <c r="C27" s="1"/>
      <c r="D27" s="1"/>
      <c r="E27" s="1"/>
      <c r="F27" s="1"/>
      <c r="G27" s="1"/>
    </row>
    <row r="28" spans="1:7" x14ac:dyDescent="0.35">
      <c r="A28" s="1" t="s">
        <v>102</v>
      </c>
      <c r="B28" s="1">
        <v>95</v>
      </c>
      <c r="C28" s="1">
        <v>310</v>
      </c>
      <c r="D28" s="1">
        <v>208</v>
      </c>
      <c r="E28" s="1">
        <v>319</v>
      </c>
      <c r="F28" s="1">
        <v>517</v>
      </c>
      <c r="G28" s="1">
        <v>563</v>
      </c>
    </row>
    <row r="29" spans="1:7" x14ac:dyDescent="0.35">
      <c r="A29" s="1"/>
    </row>
    <row r="30" spans="1:7" x14ac:dyDescent="0.35">
      <c r="A30" s="1"/>
    </row>
    <row r="31" spans="1:7" x14ac:dyDescent="0.35">
      <c r="A31" s="1" t="s">
        <v>103</v>
      </c>
      <c r="B31" s="1">
        <v>1414</v>
      </c>
      <c r="C31" s="1">
        <v>1377</v>
      </c>
      <c r="D31" s="1">
        <v>1540</v>
      </c>
      <c r="E31" s="1">
        <v>1440</v>
      </c>
      <c r="F31" s="1">
        <v>1441</v>
      </c>
      <c r="G31" s="1">
        <v>1351</v>
      </c>
    </row>
    <row r="32" spans="1:7" x14ac:dyDescent="0.35">
      <c r="A32" s="1"/>
      <c r="B32" s="1">
        <v>1454</v>
      </c>
      <c r="C32" s="1">
        <v>1454</v>
      </c>
      <c r="D32" s="1">
        <v>1492</v>
      </c>
      <c r="E32" s="1">
        <v>1444</v>
      </c>
      <c r="F32" s="1">
        <v>1478</v>
      </c>
      <c r="G32" s="1">
        <v>1358</v>
      </c>
    </row>
    <row r="33" spans="1:9" x14ac:dyDescent="0.35">
      <c r="A33" s="1"/>
      <c r="B33" s="1">
        <v>1451</v>
      </c>
      <c r="C33" s="29">
        <v>1415</v>
      </c>
      <c r="D33" s="29">
        <v>1516</v>
      </c>
      <c r="E33" s="29">
        <v>1442</v>
      </c>
      <c r="F33" s="29">
        <v>1459</v>
      </c>
      <c r="G33" s="29">
        <v>1354</v>
      </c>
    </row>
    <row r="34" spans="1:9" x14ac:dyDescent="0.35">
      <c r="A34" s="1" t="s">
        <v>43</v>
      </c>
      <c r="B34" s="1">
        <f t="shared" ref="B34:G34" si="1">SUM(B31:B33)</f>
        <v>4319</v>
      </c>
      <c r="C34" s="1">
        <f t="shared" si="1"/>
        <v>4246</v>
      </c>
      <c r="D34" s="1">
        <f t="shared" si="1"/>
        <v>4548</v>
      </c>
      <c r="E34" s="1">
        <f t="shared" si="1"/>
        <v>4326</v>
      </c>
      <c r="F34" s="1">
        <f t="shared" si="1"/>
        <v>4378</v>
      </c>
      <c r="G34" s="1">
        <f t="shared" si="1"/>
        <v>4063</v>
      </c>
    </row>
    <row r="35" spans="1:9" x14ac:dyDescent="0.35">
      <c r="A35" t="s">
        <v>164</v>
      </c>
      <c r="B35" s="17">
        <f>B34/3</f>
        <v>1439.6666666666667</v>
      </c>
      <c r="C35" s="17">
        <f t="shared" ref="C35:G35" si="2">C34/3</f>
        <v>1415.3333333333333</v>
      </c>
      <c r="D35" s="17">
        <f t="shared" si="2"/>
        <v>1516</v>
      </c>
      <c r="E35" s="17">
        <f t="shared" si="2"/>
        <v>1442</v>
      </c>
      <c r="F35" s="17">
        <f t="shared" si="2"/>
        <v>1459.3333333333333</v>
      </c>
      <c r="G35" s="17">
        <f t="shared" si="2"/>
        <v>1354.3333333333333</v>
      </c>
    </row>
    <row r="37" spans="1:9" x14ac:dyDescent="0.35">
      <c r="B37" s="15">
        <v>1</v>
      </c>
      <c r="C37" s="15">
        <v>2</v>
      </c>
      <c r="D37" s="15">
        <v>4</v>
      </c>
      <c r="E37" s="15">
        <v>6</v>
      </c>
      <c r="F37" s="15">
        <v>8</v>
      </c>
      <c r="G37" s="15">
        <v>10</v>
      </c>
    </row>
    <row r="38" spans="1:9" x14ac:dyDescent="0.35">
      <c r="A38" s="16" t="s">
        <v>49</v>
      </c>
      <c r="H38" s="18" t="s">
        <v>14</v>
      </c>
      <c r="I38" s="20" t="s">
        <v>15</v>
      </c>
    </row>
    <row r="39" spans="1:9" x14ac:dyDescent="0.35">
      <c r="A39" t="s">
        <v>17</v>
      </c>
      <c r="B39">
        <v>402</v>
      </c>
      <c r="C39">
        <v>278</v>
      </c>
      <c r="D39">
        <v>91</v>
      </c>
      <c r="E39">
        <v>0</v>
      </c>
      <c r="F39">
        <v>0</v>
      </c>
      <c r="G39">
        <v>0</v>
      </c>
      <c r="H39" s="19">
        <f t="shared" ref="H39:H59" si="3">SUM(B39:G39)</f>
        <v>771</v>
      </c>
      <c r="I39" s="31">
        <f>(H39/H60)*100</f>
        <v>1.9152900260837162</v>
      </c>
    </row>
    <row r="40" spans="1:9" x14ac:dyDescent="0.35">
      <c r="A40" t="s">
        <v>18</v>
      </c>
      <c r="B40">
        <v>0</v>
      </c>
      <c r="C40">
        <v>139</v>
      </c>
      <c r="D40">
        <v>0</v>
      </c>
      <c r="E40">
        <v>0</v>
      </c>
      <c r="F40">
        <v>0</v>
      </c>
      <c r="G40">
        <v>0</v>
      </c>
      <c r="H40" s="19">
        <f t="shared" si="3"/>
        <v>139</v>
      </c>
      <c r="I40" s="31">
        <f>(H40/H60)*100</f>
        <v>0.34529872065581912</v>
      </c>
    </row>
    <row r="41" spans="1:9" x14ac:dyDescent="0.35">
      <c r="A41" t="s">
        <v>86</v>
      </c>
      <c r="B41">
        <v>201</v>
      </c>
      <c r="C41">
        <v>0</v>
      </c>
      <c r="D41">
        <v>0</v>
      </c>
      <c r="E41">
        <v>0</v>
      </c>
      <c r="F41">
        <v>0</v>
      </c>
      <c r="G41">
        <v>0</v>
      </c>
      <c r="H41" s="19">
        <f t="shared" si="3"/>
        <v>201</v>
      </c>
      <c r="I41" s="31">
        <f>(H41/H60)*100</f>
        <v>0.4993168550490622</v>
      </c>
    </row>
    <row r="42" spans="1:9" x14ac:dyDescent="0.35">
      <c r="A42" t="s">
        <v>23</v>
      </c>
      <c r="B42">
        <v>0</v>
      </c>
      <c r="C42">
        <v>139</v>
      </c>
      <c r="D42">
        <v>0</v>
      </c>
      <c r="E42">
        <v>0</v>
      </c>
      <c r="F42">
        <v>38</v>
      </c>
      <c r="G42">
        <v>0</v>
      </c>
      <c r="H42" s="19">
        <f t="shared" si="3"/>
        <v>177</v>
      </c>
      <c r="I42" s="31">
        <f>(H42/H60)*100</f>
        <v>0.43969693205812937</v>
      </c>
    </row>
    <row r="43" spans="1:9" x14ac:dyDescent="0.35">
      <c r="A43" t="s">
        <v>25</v>
      </c>
      <c r="B43">
        <v>302</v>
      </c>
      <c r="C43">
        <v>0</v>
      </c>
      <c r="D43">
        <v>0</v>
      </c>
      <c r="E43">
        <v>0</v>
      </c>
      <c r="F43">
        <v>0</v>
      </c>
      <c r="G43">
        <v>0</v>
      </c>
      <c r="H43" s="19">
        <f t="shared" si="3"/>
        <v>302</v>
      </c>
      <c r="I43" s="31">
        <f>(H43/H60)*100</f>
        <v>0.75021736430257113</v>
      </c>
    </row>
    <row r="44" spans="1:9" x14ac:dyDescent="0.35">
      <c r="A44" t="s">
        <v>88</v>
      </c>
      <c r="B44">
        <v>0</v>
      </c>
      <c r="C44">
        <v>139</v>
      </c>
      <c r="D44">
        <v>0</v>
      </c>
      <c r="E44">
        <v>0</v>
      </c>
      <c r="F44">
        <v>38</v>
      </c>
      <c r="G44">
        <v>0</v>
      </c>
      <c r="H44" s="19">
        <f t="shared" si="3"/>
        <v>177</v>
      </c>
      <c r="I44" s="31">
        <f>(H44/H60)*100</f>
        <v>0.43969693205812937</v>
      </c>
    </row>
    <row r="45" spans="1:9" x14ac:dyDescent="0.35">
      <c r="A45" t="s">
        <v>29</v>
      </c>
      <c r="B45">
        <v>101</v>
      </c>
      <c r="C45">
        <v>139</v>
      </c>
      <c r="D45">
        <v>0</v>
      </c>
      <c r="E45">
        <v>0</v>
      </c>
      <c r="F45">
        <v>0</v>
      </c>
      <c r="G45">
        <v>0</v>
      </c>
      <c r="H45" s="19">
        <f t="shared" si="3"/>
        <v>240</v>
      </c>
      <c r="I45" s="31">
        <f>(H45/H60)*100</f>
        <v>0.59619922990932805</v>
      </c>
    </row>
    <row r="46" spans="1:9" x14ac:dyDescent="0.35">
      <c r="A46" t="s">
        <v>33</v>
      </c>
      <c r="B46">
        <v>0</v>
      </c>
      <c r="C46">
        <v>139</v>
      </c>
      <c r="D46">
        <v>0</v>
      </c>
      <c r="E46">
        <v>0</v>
      </c>
      <c r="F46">
        <v>0</v>
      </c>
      <c r="G46">
        <v>0</v>
      </c>
      <c r="H46" s="19">
        <f t="shared" si="3"/>
        <v>139</v>
      </c>
      <c r="I46" s="31">
        <f>(H46/H60)*100</f>
        <v>0.34529872065581912</v>
      </c>
    </row>
    <row r="47" spans="1:9" x14ac:dyDescent="0.35">
      <c r="A47" t="s">
        <v>91</v>
      </c>
      <c r="B47">
        <v>402</v>
      </c>
      <c r="C47">
        <v>139</v>
      </c>
      <c r="D47">
        <v>91</v>
      </c>
      <c r="E47">
        <v>0</v>
      </c>
      <c r="F47">
        <v>75</v>
      </c>
      <c r="G47">
        <v>0</v>
      </c>
      <c r="H47" s="19">
        <f t="shared" si="3"/>
        <v>707</v>
      </c>
      <c r="I47" s="31">
        <f>(H47/H60)*100</f>
        <v>1.7563035647745622</v>
      </c>
    </row>
    <row r="48" spans="1:9" x14ac:dyDescent="0.35">
      <c r="A48" t="s">
        <v>92</v>
      </c>
      <c r="B48">
        <v>0</v>
      </c>
      <c r="C48">
        <v>0</v>
      </c>
      <c r="D48">
        <v>0</v>
      </c>
      <c r="E48">
        <v>39</v>
      </c>
      <c r="F48">
        <v>0</v>
      </c>
      <c r="G48">
        <v>0</v>
      </c>
      <c r="H48" s="19">
        <f t="shared" si="3"/>
        <v>39</v>
      </c>
      <c r="I48" s="31">
        <f>(H48/H60)*100</f>
        <v>9.6882374860265796E-2</v>
      </c>
    </row>
    <row r="49" spans="1:10" x14ac:dyDescent="0.35">
      <c r="A49" t="s">
        <v>35</v>
      </c>
      <c r="B49">
        <v>7339</v>
      </c>
      <c r="C49">
        <v>12213</v>
      </c>
      <c r="D49">
        <v>3265</v>
      </c>
      <c r="E49">
        <v>895</v>
      </c>
      <c r="F49">
        <v>754</v>
      </c>
      <c r="G49">
        <v>748</v>
      </c>
      <c r="H49" s="19">
        <f t="shared" si="3"/>
        <v>25214</v>
      </c>
      <c r="I49" s="24">
        <f>(H49/H60)*100</f>
        <v>62.635697428890822</v>
      </c>
    </row>
    <row r="50" spans="1:10" x14ac:dyDescent="0.35">
      <c r="A50" t="s">
        <v>93</v>
      </c>
      <c r="B50">
        <v>302</v>
      </c>
      <c r="C50">
        <v>0</v>
      </c>
      <c r="D50">
        <v>0</v>
      </c>
      <c r="E50">
        <v>0</v>
      </c>
      <c r="F50">
        <v>0</v>
      </c>
      <c r="G50">
        <v>0</v>
      </c>
      <c r="H50" s="19">
        <f t="shared" si="3"/>
        <v>302</v>
      </c>
      <c r="I50" s="31">
        <f>(H50/H60)*100</f>
        <v>0.75021736430257113</v>
      </c>
    </row>
    <row r="51" spans="1:10" x14ac:dyDescent="0.35">
      <c r="A51" t="s">
        <v>36</v>
      </c>
      <c r="B51">
        <v>0</v>
      </c>
      <c r="C51">
        <v>0</v>
      </c>
      <c r="D51">
        <v>91</v>
      </c>
      <c r="E51">
        <v>78</v>
      </c>
      <c r="F51">
        <v>75</v>
      </c>
      <c r="G51">
        <v>0</v>
      </c>
      <c r="H51" s="19">
        <f t="shared" si="3"/>
        <v>244</v>
      </c>
      <c r="I51" s="31">
        <f>(H51/H60)*100</f>
        <v>0.60613588374115013</v>
      </c>
    </row>
    <row r="52" spans="1:10" x14ac:dyDescent="0.35">
      <c r="A52" t="s">
        <v>94</v>
      </c>
      <c r="B52">
        <v>302</v>
      </c>
      <c r="C52">
        <v>694</v>
      </c>
      <c r="D52">
        <v>272</v>
      </c>
      <c r="E52">
        <v>117</v>
      </c>
      <c r="F52">
        <v>188</v>
      </c>
      <c r="G52">
        <v>107</v>
      </c>
      <c r="H52" s="19">
        <f t="shared" si="3"/>
        <v>1680</v>
      </c>
      <c r="I52" s="24">
        <f>(H52/H60)*100</f>
        <v>4.173394609365296</v>
      </c>
    </row>
    <row r="53" spans="1:10" x14ac:dyDescent="0.35">
      <c r="A53" t="s">
        <v>95</v>
      </c>
      <c r="B53">
        <v>302</v>
      </c>
      <c r="C53">
        <v>139</v>
      </c>
      <c r="D53">
        <v>0</v>
      </c>
      <c r="E53">
        <v>0</v>
      </c>
      <c r="F53">
        <v>38</v>
      </c>
      <c r="G53">
        <v>0</v>
      </c>
      <c r="H53" s="19">
        <f t="shared" si="3"/>
        <v>479</v>
      </c>
      <c r="I53" s="31">
        <f>(H53/H60)*100</f>
        <v>1.1899142963607006</v>
      </c>
    </row>
    <row r="54" spans="1:10" x14ac:dyDescent="0.35">
      <c r="A54" t="s">
        <v>96</v>
      </c>
      <c r="B54">
        <v>101</v>
      </c>
      <c r="C54">
        <v>139</v>
      </c>
      <c r="D54">
        <v>0</v>
      </c>
      <c r="E54">
        <v>0</v>
      </c>
      <c r="F54">
        <v>0</v>
      </c>
      <c r="G54">
        <v>0</v>
      </c>
      <c r="H54" s="19">
        <f t="shared" si="3"/>
        <v>240</v>
      </c>
      <c r="I54" s="31">
        <f>(H54/H60)*100</f>
        <v>0.59619922990932805</v>
      </c>
    </row>
    <row r="55" spans="1:10" x14ac:dyDescent="0.35">
      <c r="A55" t="s">
        <v>97</v>
      </c>
      <c r="B55">
        <v>0</v>
      </c>
      <c r="C55">
        <v>278</v>
      </c>
      <c r="D55">
        <v>0</v>
      </c>
      <c r="E55">
        <v>0</v>
      </c>
      <c r="F55">
        <v>0</v>
      </c>
      <c r="G55">
        <v>0</v>
      </c>
      <c r="H55" s="19">
        <f t="shared" si="3"/>
        <v>278</v>
      </c>
      <c r="I55" s="31">
        <f>(H55/H60)*100</f>
        <v>0.69059744131163825</v>
      </c>
    </row>
    <row r="56" spans="1:10" x14ac:dyDescent="0.35">
      <c r="A56" t="s">
        <v>98</v>
      </c>
      <c r="B56">
        <v>201</v>
      </c>
      <c r="C56">
        <v>0</v>
      </c>
      <c r="D56">
        <v>0</v>
      </c>
      <c r="E56">
        <v>0</v>
      </c>
      <c r="F56">
        <v>0</v>
      </c>
      <c r="G56">
        <v>0</v>
      </c>
      <c r="H56" s="19">
        <f t="shared" si="3"/>
        <v>201</v>
      </c>
      <c r="I56" s="31">
        <f>(H56/H60)*100</f>
        <v>0.4993168550490622</v>
      </c>
    </row>
    <row r="57" spans="1:10" x14ac:dyDescent="0.35">
      <c r="A57" t="s">
        <v>99</v>
      </c>
      <c r="B57">
        <v>101</v>
      </c>
      <c r="C57">
        <v>0</v>
      </c>
      <c r="D57">
        <v>0</v>
      </c>
      <c r="E57">
        <v>0</v>
      </c>
      <c r="F57">
        <v>0</v>
      </c>
      <c r="G57">
        <v>0</v>
      </c>
      <c r="H57" s="19">
        <f t="shared" si="3"/>
        <v>101</v>
      </c>
      <c r="I57" s="31">
        <f>(H57/H60)*100</f>
        <v>0.25090050925350887</v>
      </c>
    </row>
    <row r="58" spans="1:10" x14ac:dyDescent="0.35">
      <c r="A58" t="s">
        <v>100</v>
      </c>
      <c r="B58">
        <v>302</v>
      </c>
      <c r="C58">
        <v>1804</v>
      </c>
      <c r="D58">
        <v>363</v>
      </c>
      <c r="E58">
        <v>272</v>
      </c>
      <c r="F58">
        <v>377</v>
      </c>
      <c r="G58">
        <v>1710</v>
      </c>
      <c r="H58" s="19">
        <f t="shared" si="3"/>
        <v>4828</v>
      </c>
      <c r="I58" s="24">
        <f>(H58/H60)*100</f>
        <v>11.993541175009316</v>
      </c>
      <c r="J58" s="33">
        <v>21.4</v>
      </c>
    </row>
    <row r="59" spans="1:10" x14ac:dyDescent="0.35">
      <c r="A59" t="s">
        <v>101</v>
      </c>
      <c r="B59">
        <v>503</v>
      </c>
      <c r="C59">
        <v>2221</v>
      </c>
      <c r="D59">
        <v>544</v>
      </c>
      <c r="E59">
        <v>195</v>
      </c>
      <c r="F59">
        <v>226</v>
      </c>
      <c r="G59">
        <v>107</v>
      </c>
      <c r="H59" s="19">
        <f t="shared" si="3"/>
        <v>3796</v>
      </c>
      <c r="I59" s="24">
        <f>(H59/H60)*100</f>
        <v>9.4298844863992048</v>
      </c>
    </row>
    <row r="60" spans="1:10" x14ac:dyDescent="0.35">
      <c r="A60" t="s">
        <v>14</v>
      </c>
      <c r="B60" s="30">
        <f t="shared" ref="B60:G60" si="4">SUM(B39:B59)</f>
        <v>10861</v>
      </c>
      <c r="C60" s="30">
        <f t="shared" si="4"/>
        <v>18600</v>
      </c>
      <c r="D60" s="30">
        <f t="shared" si="4"/>
        <v>4717</v>
      </c>
      <c r="E60" s="30">
        <f t="shared" si="4"/>
        <v>1596</v>
      </c>
      <c r="F60" s="30">
        <f t="shared" si="4"/>
        <v>1809</v>
      </c>
      <c r="G60" s="30">
        <f t="shared" si="4"/>
        <v>2672</v>
      </c>
      <c r="H60" s="21">
        <v>40255</v>
      </c>
      <c r="I60" s="32">
        <f>SUM(I39:I59)</f>
        <v>100</v>
      </c>
    </row>
    <row r="61" spans="1:10" x14ac:dyDescent="0.35">
      <c r="A61" t="s">
        <v>104</v>
      </c>
      <c r="B61">
        <v>1</v>
      </c>
      <c r="C61">
        <v>1</v>
      </c>
      <c r="D61">
        <v>1</v>
      </c>
      <c r="E61">
        <v>1</v>
      </c>
      <c r="F61">
        <v>1</v>
      </c>
      <c r="G61">
        <v>1</v>
      </c>
    </row>
    <row r="62" spans="1:10" x14ac:dyDescent="0.35">
      <c r="A62" t="s">
        <v>105</v>
      </c>
      <c r="B62">
        <v>8250</v>
      </c>
      <c r="C62">
        <v>8250</v>
      </c>
      <c r="D62">
        <v>8250</v>
      </c>
      <c r="E62">
        <v>8250</v>
      </c>
      <c r="F62">
        <v>8250</v>
      </c>
      <c r="G62">
        <v>8250</v>
      </c>
    </row>
    <row r="63" spans="1:10" x14ac:dyDescent="0.35">
      <c r="A63" t="s">
        <v>106</v>
      </c>
      <c r="B63">
        <v>4319</v>
      </c>
      <c r="C63">
        <v>4246</v>
      </c>
      <c r="D63">
        <v>4548</v>
      </c>
      <c r="E63">
        <v>4326</v>
      </c>
      <c r="F63">
        <v>4378</v>
      </c>
      <c r="G63">
        <v>4063</v>
      </c>
    </row>
    <row r="64" spans="1:10" x14ac:dyDescent="0.35">
      <c r="A64" t="s">
        <v>107</v>
      </c>
      <c r="B64">
        <v>1.9E-2</v>
      </c>
      <c r="C64">
        <v>1.4E-2</v>
      </c>
      <c r="D64">
        <v>0.02</v>
      </c>
      <c r="E64">
        <v>4.9000000000000002E-2</v>
      </c>
      <c r="F64">
        <v>0.05</v>
      </c>
      <c r="G64">
        <v>1.9E-2</v>
      </c>
    </row>
  </sheetData>
  <mergeCells count="2">
    <mergeCell ref="A1:A2"/>
    <mergeCell ref="B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EFC6A-F905-4C1B-B445-6E993667CD5C}">
  <dimension ref="A1:BG27"/>
  <sheetViews>
    <sheetView workbookViewId="0">
      <selection activeCell="N2" sqref="N2"/>
    </sheetView>
  </sheetViews>
  <sheetFormatPr defaultRowHeight="14.5" x14ac:dyDescent="0.35"/>
  <cols>
    <col min="1" max="1" width="18.26953125" customWidth="1"/>
  </cols>
  <sheetData>
    <row r="1" spans="1:59" x14ac:dyDescent="0.35">
      <c r="B1">
        <v>0.5</v>
      </c>
      <c r="C1">
        <v>5.5</v>
      </c>
      <c r="D1">
        <v>10.5</v>
      </c>
      <c r="E1">
        <v>15.5</v>
      </c>
      <c r="F1">
        <v>20.5</v>
      </c>
      <c r="G1">
        <v>25.5</v>
      </c>
      <c r="H1">
        <v>30.5</v>
      </c>
      <c r="I1">
        <v>35.5</v>
      </c>
      <c r="J1">
        <v>40.5</v>
      </c>
      <c r="K1">
        <v>45.5</v>
      </c>
      <c r="L1">
        <v>50.5</v>
      </c>
      <c r="M1">
        <v>55.5</v>
      </c>
      <c r="N1">
        <v>60.5</v>
      </c>
      <c r="O1">
        <v>65.5</v>
      </c>
      <c r="P1">
        <v>70.5</v>
      </c>
      <c r="Q1">
        <v>75.5</v>
      </c>
      <c r="R1">
        <v>80.5</v>
      </c>
      <c r="S1">
        <v>85.5</v>
      </c>
      <c r="T1">
        <v>90.5</v>
      </c>
      <c r="U1">
        <v>95.5</v>
      </c>
      <c r="V1">
        <v>100.5</v>
      </c>
      <c r="W1">
        <v>105.5</v>
      </c>
      <c r="X1">
        <v>110.5</v>
      </c>
      <c r="Y1">
        <v>115.5</v>
      </c>
      <c r="Z1">
        <v>120.5</v>
      </c>
      <c r="AA1">
        <v>123.5</v>
      </c>
      <c r="AB1">
        <v>150.5</v>
      </c>
      <c r="AC1">
        <v>155.5</v>
      </c>
      <c r="AD1">
        <v>160.5</v>
      </c>
      <c r="AE1">
        <v>165.5</v>
      </c>
      <c r="AF1">
        <v>170.5</v>
      </c>
      <c r="AG1">
        <v>175.5</v>
      </c>
      <c r="AH1">
        <v>180.5</v>
      </c>
      <c r="AI1">
        <v>185.5</v>
      </c>
      <c r="AJ1">
        <v>190.5</v>
      </c>
      <c r="AK1">
        <v>195.5</v>
      </c>
      <c r="AL1">
        <v>200.5</v>
      </c>
      <c r="AM1">
        <v>205.5</v>
      </c>
      <c r="AN1">
        <v>210.5</v>
      </c>
      <c r="AO1">
        <v>215.5</v>
      </c>
      <c r="AP1">
        <v>220.5</v>
      </c>
      <c r="AQ1">
        <v>225.5</v>
      </c>
      <c r="AR1">
        <v>230.5</v>
      </c>
      <c r="AS1">
        <v>235.5</v>
      </c>
      <c r="AT1">
        <v>240.5</v>
      </c>
      <c r="AU1">
        <v>245.5</v>
      </c>
      <c r="AV1">
        <v>250.5</v>
      </c>
      <c r="AW1">
        <v>255.5</v>
      </c>
      <c r="AX1">
        <v>260.5</v>
      </c>
      <c r="AY1">
        <v>265.5</v>
      </c>
      <c r="AZ1">
        <v>270.5</v>
      </c>
      <c r="BA1">
        <v>275.5</v>
      </c>
      <c r="BB1">
        <v>280.5</v>
      </c>
      <c r="BC1">
        <v>285.5</v>
      </c>
      <c r="BD1">
        <v>290.5</v>
      </c>
      <c r="BE1">
        <v>293.5</v>
      </c>
    </row>
    <row r="2" spans="1:59" x14ac:dyDescent="0.35">
      <c r="A2" t="s">
        <v>49</v>
      </c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108</v>
      </c>
      <c r="O2" t="s">
        <v>109</v>
      </c>
      <c r="P2" t="s">
        <v>110</v>
      </c>
      <c r="Q2" t="s">
        <v>111</v>
      </c>
      <c r="R2" t="s">
        <v>112</v>
      </c>
      <c r="S2" t="s">
        <v>113</v>
      </c>
      <c r="T2" t="s">
        <v>114</v>
      </c>
      <c r="U2" t="s">
        <v>115</v>
      </c>
      <c r="V2" t="s">
        <v>116</v>
      </c>
      <c r="W2" t="s">
        <v>117</v>
      </c>
      <c r="X2" t="s">
        <v>118</v>
      </c>
      <c r="Y2" t="s">
        <v>119</v>
      </c>
      <c r="Z2" t="s">
        <v>120</v>
      </c>
      <c r="AA2" t="s">
        <v>121</v>
      </c>
      <c r="AB2" t="s">
        <v>122</v>
      </c>
      <c r="AC2" t="s">
        <v>123</v>
      </c>
      <c r="AD2" t="s">
        <v>124</v>
      </c>
      <c r="AE2" t="s">
        <v>125</v>
      </c>
      <c r="AF2" t="s">
        <v>126</v>
      </c>
      <c r="AG2" t="s">
        <v>127</v>
      </c>
      <c r="AH2" t="s">
        <v>128</v>
      </c>
      <c r="AI2" t="s">
        <v>129</v>
      </c>
      <c r="AJ2" t="s">
        <v>130</v>
      </c>
      <c r="AK2" t="s">
        <v>131</v>
      </c>
      <c r="AL2" t="s">
        <v>132</v>
      </c>
      <c r="AM2" t="s">
        <v>133</v>
      </c>
      <c r="AN2" t="s">
        <v>134</v>
      </c>
      <c r="AO2" t="s">
        <v>135</v>
      </c>
      <c r="AP2" t="s">
        <v>136</v>
      </c>
      <c r="AQ2" t="s">
        <v>137</v>
      </c>
      <c r="AR2" t="s">
        <v>138</v>
      </c>
      <c r="AS2" t="s">
        <v>139</v>
      </c>
      <c r="AT2" t="s">
        <v>140</v>
      </c>
      <c r="AU2" t="s">
        <v>141</v>
      </c>
      <c r="AV2" t="s">
        <v>142</v>
      </c>
      <c r="AW2" t="s">
        <v>143</v>
      </c>
      <c r="AX2" t="s">
        <v>144</v>
      </c>
      <c r="AY2" t="s">
        <v>145</v>
      </c>
      <c r="AZ2" t="s">
        <v>146</v>
      </c>
      <c r="BA2" t="s">
        <v>147</v>
      </c>
      <c r="BB2" t="s">
        <v>148</v>
      </c>
      <c r="BC2" t="s">
        <v>149</v>
      </c>
      <c r="BD2" t="s">
        <v>150</v>
      </c>
      <c r="BE2" t="s">
        <v>151</v>
      </c>
    </row>
    <row r="3" spans="1:59" x14ac:dyDescent="0.35">
      <c r="A3" t="s">
        <v>62</v>
      </c>
      <c r="BF3" s="18" t="s">
        <v>43</v>
      </c>
      <c r="BG3" s="20" t="s">
        <v>15</v>
      </c>
    </row>
    <row r="4" spans="1:59" x14ac:dyDescent="0.35">
      <c r="A4" t="s">
        <v>19</v>
      </c>
      <c r="B4">
        <v>153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 s="19">
        <f t="shared" ref="BF4:BF23" si="0">SUM(B4:BE4)</f>
        <v>153</v>
      </c>
      <c r="BG4" s="22">
        <f>(BF4/BF23)*100</f>
        <v>0.13480413751784173</v>
      </c>
    </row>
    <row r="5" spans="1:59" x14ac:dyDescent="0.35">
      <c r="A5" t="s">
        <v>64</v>
      </c>
      <c r="B5">
        <v>0</v>
      </c>
      <c r="C5">
        <v>545</v>
      </c>
      <c r="D5">
        <v>232</v>
      </c>
      <c r="E5">
        <v>41</v>
      </c>
      <c r="F5">
        <v>0</v>
      </c>
      <c r="G5">
        <v>74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155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70</v>
      </c>
      <c r="AS5">
        <v>76</v>
      </c>
      <c r="AT5">
        <v>0</v>
      </c>
      <c r="AU5">
        <v>107</v>
      </c>
      <c r="AV5">
        <v>0</v>
      </c>
      <c r="AW5">
        <v>80</v>
      </c>
      <c r="AX5">
        <v>65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193</v>
      </c>
      <c r="BF5" s="19">
        <f t="shared" si="0"/>
        <v>1638</v>
      </c>
      <c r="BG5" s="22">
        <f>(BF5/BF23)*100</f>
        <v>1.4431972369557173</v>
      </c>
    </row>
    <row r="6" spans="1:59" x14ac:dyDescent="0.35">
      <c r="A6" t="s">
        <v>152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100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 s="19">
        <f t="shared" si="0"/>
        <v>100</v>
      </c>
      <c r="BG6" s="22">
        <f>(BF6/BF23)*100</f>
        <v>8.8107279423425958E-2</v>
      </c>
    </row>
    <row r="7" spans="1:59" x14ac:dyDescent="0.35">
      <c r="A7" t="s">
        <v>65</v>
      </c>
      <c r="B7">
        <v>0</v>
      </c>
      <c r="C7">
        <v>0</v>
      </c>
      <c r="D7">
        <v>232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 s="19">
        <f t="shared" si="0"/>
        <v>232</v>
      </c>
      <c r="BG7" s="22">
        <f>(BF7/BF23)*100</f>
        <v>0.20440888826234824</v>
      </c>
    </row>
    <row r="8" spans="1:59" x14ac:dyDescent="0.35">
      <c r="A8" t="s">
        <v>66</v>
      </c>
      <c r="B8">
        <v>0</v>
      </c>
      <c r="C8">
        <v>545</v>
      </c>
      <c r="D8">
        <v>0</v>
      </c>
      <c r="E8">
        <v>0</v>
      </c>
      <c r="F8">
        <v>0</v>
      </c>
      <c r="G8">
        <v>74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89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 s="19">
        <f t="shared" si="0"/>
        <v>708</v>
      </c>
      <c r="BG8" s="22">
        <f>(BF8/BF23)*100</f>
        <v>0.62379953831785584</v>
      </c>
    </row>
    <row r="9" spans="1:59" x14ac:dyDescent="0.35">
      <c r="A9" t="s">
        <v>153</v>
      </c>
      <c r="B9">
        <v>0</v>
      </c>
      <c r="C9">
        <v>0</v>
      </c>
      <c r="D9">
        <v>0</v>
      </c>
      <c r="E9">
        <v>0</v>
      </c>
      <c r="F9">
        <v>0</v>
      </c>
      <c r="G9">
        <v>74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 s="19">
        <f t="shared" si="0"/>
        <v>74</v>
      </c>
      <c r="BG9" s="22">
        <f>(BF9/BF23)*100</f>
        <v>6.5199386773335213E-2</v>
      </c>
    </row>
    <row r="10" spans="1:59" x14ac:dyDescent="0.35">
      <c r="A10" t="s">
        <v>154</v>
      </c>
      <c r="B10">
        <v>0</v>
      </c>
      <c r="C10">
        <v>0</v>
      </c>
      <c r="D10">
        <v>0</v>
      </c>
      <c r="E10">
        <v>63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402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 s="19">
        <f t="shared" si="0"/>
        <v>465</v>
      </c>
      <c r="BG10" s="22">
        <f>(BF10/BF23)*100</f>
        <v>0.40969884931893075</v>
      </c>
    </row>
    <row r="11" spans="1:59" x14ac:dyDescent="0.35">
      <c r="A11" t="s">
        <v>67</v>
      </c>
      <c r="B11">
        <v>0</v>
      </c>
      <c r="C11">
        <v>273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 s="19">
        <f t="shared" si="0"/>
        <v>273</v>
      </c>
      <c r="BG11" s="22">
        <f>(BF11/BF23)*100</f>
        <v>0.24053287282595287</v>
      </c>
    </row>
    <row r="12" spans="1:59" x14ac:dyDescent="0.35">
      <c r="A12" t="s">
        <v>155</v>
      </c>
      <c r="B12">
        <v>0</v>
      </c>
      <c r="C12">
        <v>0</v>
      </c>
      <c r="D12">
        <v>0</v>
      </c>
      <c r="E12">
        <v>0</v>
      </c>
      <c r="F12">
        <v>0</v>
      </c>
      <c r="G12">
        <v>74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 s="19">
        <f t="shared" si="0"/>
        <v>74</v>
      </c>
      <c r="BG12" s="22">
        <f>(BF12/BF23)*100</f>
        <v>6.5199386773335213E-2</v>
      </c>
    </row>
    <row r="13" spans="1:59" x14ac:dyDescent="0.35">
      <c r="A13" t="s">
        <v>156</v>
      </c>
      <c r="B13">
        <v>0</v>
      </c>
      <c r="C13">
        <v>0</v>
      </c>
      <c r="D13">
        <v>0</v>
      </c>
      <c r="E13">
        <v>188</v>
      </c>
      <c r="F13">
        <v>0</v>
      </c>
      <c r="G13">
        <v>74</v>
      </c>
      <c r="H13">
        <v>0</v>
      </c>
      <c r="I13">
        <v>0</v>
      </c>
      <c r="J13">
        <v>0</v>
      </c>
      <c r="K13">
        <v>0</v>
      </c>
      <c r="L13">
        <v>0</v>
      </c>
      <c r="M13">
        <v>148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953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 s="19">
        <f t="shared" si="0"/>
        <v>1363</v>
      </c>
      <c r="BG13" s="22">
        <f>(BF13/BF23)*100</f>
        <v>1.2009022185412959</v>
      </c>
    </row>
    <row r="14" spans="1:59" x14ac:dyDescent="0.35">
      <c r="A14" t="s">
        <v>91</v>
      </c>
      <c r="B14">
        <v>460</v>
      </c>
      <c r="C14">
        <v>545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 s="19">
        <f t="shared" si="0"/>
        <v>1005</v>
      </c>
      <c r="BG14" s="22">
        <f>(BF14/BF23)*100</f>
        <v>0.88547815820543097</v>
      </c>
    </row>
    <row r="15" spans="1:59" x14ac:dyDescent="0.35">
      <c r="A15" t="s">
        <v>72</v>
      </c>
      <c r="B15" s="16">
        <v>4297</v>
      </c>
      <c r="C15" s="16">
        <v>5996</v>
      </c>
      <c r="D15">
        <v>232</v>
      </c>
      <c r="E15" s="16">
        <v>376</v>
      </c>
      <c r="F15" s="16">
        <v>432</v>
      </c>
      <c r="G15" s="16">
        <v>2894</v>
      </c>
      <c r="H15" s="16">
        <v>1438</v>
      </c>
      <c r="I15">
        <v>0</v>
      </c>
      <c r="J15">
        <v>0</v>
      </c>
      <c r="K15">
        <v>76</v>
      </c>
      <c r="L15" s="16">
        <v>478</v>
      </c>
      <c r="M15" s="16">
        <v>1187</v>
      </c>
      <c r="N15">
        <v>68</v>
      </c>
      <c r="O15">
        <v>155</v>
      </c>
      <c r="P15">
        <v>209</v>
      </c>
      <c r="Q15" s="16">
        <v>50</v>
      </c>
      <c r="R15">
        <v>0</v>
      </c>
      <c r="S15">
        <v>134</v>
      </c>
      <c r="T15">
        <v>145</v>
      </c>
      <c r="U15">
        <v>373</v>
      </c>
      <c r="V15">
        <v>277</v>
      </c>
      <c r="W15">
        <v>268</v>
      </c>
      <c r="X15">
        <v>100</v>
      </c>
      <c r="Y15">
        <v>83</v>
      </c>
      <c r="Z15" s="16">
        <v>308</v>
      </c>
      <c r="AA15">
        <v>307</v>
      </c>
      <c r="AB15">
        <v>704</v>
      </c>
      <c r="AC15">
        <v>594</v>
      </c>
      <c r="AD15" s="16">
        <v>3320</v>
      </c>
      <c r="AE15" s="16">
        <v>3574</v>
      </c>
      <c r="AF15" s="16">
        <v>5458</v>
      </c>
      <c r="AG15" s="16">
        <v>1337</v>
      </c>
      <c r="AH15" s="16">
        <v>890</v>
      </c>
      <c r="AI15" s="16">
        <v>1177</v>
      </c>
      <c r="AJ15">
        <v>208</v>
      </c>
      <c r="AK15">
        <v>0</v>
      </c>
      <c r="AL15">
        <v>516</v>
      </c>
      <c r="AM15" s="16">
        <v>2108</v>
      </c>
      <c r="AN15" s="16">
        <v>1898</v>
      </c>
      <c r="AO15" s="16">
        <v>1047</v>
      </c>
      <c r="AP15" s="16">
        <v>10482</v>
      </c>
      <c r="AQ15" s="16">
        <v>1006</v>
      </c>
      <c r="AR15">
        <v>564</v>
      </c>
      <c r="AS15" s="16">
        <v>1221</v>
      </c>
      <c r="AT15" s="16">
        <v>1224</v>
      </c>
      <c r="AU15" s="16">
        <v>1074</v>
      </c>
      <c r="AV15" s="16">
        <v>2473</v>
      </c>
      <c r="AW15">
        <v>322</v>
      </c>
      <c r="AX15">
        <v>1038</v>
      </c>
      <c r="AY15" s="16">
        <v>954</v>
      </c>
      <c r="AZ15" s="16">
        <v>1148</v>
      </c>
      <c r="BA15">
        <v>264</v>
      </c>
      <c r="BB15" s="16">
        <v>1245</v>
      </c>
      <c r="BC15" s="16">
        <v>871</v>
      </c>
      <c r="BD15" s="16">
        <v>786</v>
      </c>
      <c r="BE15" s="16">
        <v>770</v>
      </c>
      <c r="BF15" s="19">
        <f t="shared" si="0"/>
        <v>68156</v>
      </c>
      <c r="BG15" s="24">
        <f>(BF15/BF23)*100</f>
        <v>60.0503973638302</v>
      </c>
    </row>
    <row r="16" spans="1:59" x14ac:dyDescent="0.35">
      <c r="A16" t="s">
        <v>157</v>
      </c>
      <c r="B16">
        <v>307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 s="19">
        <f t="shared" si="0"/>
        <v>307</v>
      </c>
      <c r="BG16" s="22">
        <f>(BF16/BF23)*100</f>
        <v>0.27048934782991768</v>
      </c>
    </row>
    <row r="17" spans="1:59" x14ac:dyDescent="0.35">
      <c r="A17" t="s">
        <v>36</v>
      </c>
      <c r="B17">
        <v>153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 s="19">
        <f t="shared" si="0"/>
        <v>153</v>
      </c>
      <c r="BG17" s="22">
        <f>(BF17/BF23)*100</f>
        <v>0.13480413751784173</v>
      </c>
    </row>
    <row r="18" spans="1:59" x14ac:dyDescent="0.35">
      <c r="A18" t="s">
        <v>94</v>
      </c>
      <c r="B18">
        <v>307</v>
      </c>
      <c r="C18">
        <v>0</v>
      </c>
      <c r="D18">
        <v>0</v>
      </c>
      <c r="E18">
        <v>0</v>
      </c>
      <c r="F18">
        <v>0</v>
      </c>
      <c r="G18">
        <v>74</v>
      </c>
      <c r="H18">
        <v>0</v>
      </c>
      <c r="I18">
        <v>0</v>
      </c>
      <c r="J18">
        <v>0</v>
      </c>
      <c r="K18">
        <v>76</v>
      </c>
      <c r="L18">
        <v>287</v>
      </c>
      <c r="M18">
        <v>0</v>
      </c>
      <c r="N18">
        <v>68</v>
      </c>
      <c r="O18">
        <v>78</v>
      </c>
      <c r="P18">
        <v>365</v>
      </c>
      <c r="Q18">
        <v>0</v>
      </c>
      <c r="R18">
        <v>30</v>
      </c>
      <c r="S18">
        <v>45</v>
      </c>
      <c r="T18">
        <v>48</v>
      </c>
      <c r="U18">
        <v>224</v>
      </c>
      <c r="V18">
        <v>104</v>
      </c>
      <c r="W18">
        <v>0</v>
      </c>
      <c r="X18">
        <v>100</v>
      </c>
      <c r="Y18">
        <v>42</v>
      </c>
      <c r="Z18">
        <v>129</v>
      </c>
      <c r="AA18">
        <v>153</v>
      </c>
      <c r="AB18">
        <v>880</v>
      </c>
      <c r="AC18">
        <v>148</v>
      </c>
      <c r="AD18">
        <v>415</v>
      </c>
      <c r="AE18">
        <v>0</v>
      </c>
      <c r="AF18">
        <v>420</v>
      </c>
      <c r="AG18">
        <v>149</v>
      </c>
      <c r="AH18">
        <v>0</v>
      </c>
      <c r="AI18">
        <v>392</v>
      </c>
      <c r="AJ18">
        <v>0</v>
      </c>
      <c r="AK18">
        <v>0</v>
      </c>
      <c r="AL18">
        <v>516</v>
      </c>
      <c r="AM18">
        <v>301</v>
      </c>
      <c r="AN18">
        <v>271</v>
      </c>
      <c r="AO18">
        <v>314</v>
      </c>
      <c r="AP18">
        <v>1429</v>
      </c>
      <c r="AQ18">
        <v>0</v>
      </c>
      <c r="AR18">
        <v>705</v>
      </c>
      <c r="AS18">
        <v>153</v>
      </c>
      <c r="AT18">
        <v>0</v>
      </c>
      <c r="AU18">
        <v>54</v>
      </c>
      <c r="AV18">
        <v>0</v>
      </c>
      <c r="AW18">
        <v>643</v>
      </c>
      <c r="AX18">
        <v>1298</v>
      </c>
      <c r="AY18">
        <v>0</v>
      </c>
      <c r="AZ18">
        <v>0</v>
      </c>
      <c r="BA18">
        <v>793</v>
      </c>
      <c r="BB18">
        <v>0</v>
      </c>
      <c r="BC18">
        <v>0</v>
      </c>
      <c r="BD18">
        <v>179</v>
      </c>
      <c r="BE18">
        <v>0</v>
      </c>
      <c r="BF18" s="19">
        <f t="shared" si="0"/>
        <v>11190</v>
      </c>
      <c r="BG18" s="24">
        <f>(BF18/BF23)*100</f>
        <v>9.8592045674813651</v>
      </c>
    </row>
    <row r="19" spans="1:59" x14ac:dyDescent="0.35">
      <c r="A19" t="s">
        <v>74</v>
      </c>
      <c r="B19">
        <v>153</v>
      </c>
      <c r="C19">
        <v>273</v>
      </c>
      <c r="D19">
        <v>0</v>
      </c>
      <c r="E19">
        <v>125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 s="19">
        <f t="shared" si="0"/>
        <v>551</v>
      </c>
      <c r="BG19" s="22">
        <f>(BF19/BF23)*100</f>
        <v>0.4854711096230771</v>
      </c>
    </row>
    <row r="20" spans="1:59" x14ac:dyDescent="0.35">
      <c r="A20" t="s">
        <v>76</v>
      </c>
      <c r="B20">
        <v>614</v>
      </c>
      <c r="C20">
        <v>2966</v>
      </c>
      <c r="D20" s="16">
        <v>382</v>
      </c>
      <c r="E20">
        <v>362</v>
      </c>
      <c r="F20">
        <v>143</v>
      </c>
      <c r="G20">
        <v>444</v>
      </c>
      <c r="H20">
        <v>831</v>
      </c>
      <c r="I20" s="16">
        <v>489</v>
      </c>
      <c r="J20" s="16">
        <v>246</v>
      </c>
      <c r="K20" s="16">
        <v>476</v>
      </c>
      <c r="L20">
        <v>444</v>
      </c>
      <c r="M20">
        <v>1080</v>
      </c>
      <c r="N20" s="16">
        <v>360</v>
      </c>
      <c r="O20" s="16">
        <v>1078</v>
      </c>
      <c r="P20">
        <v>310</v>
      </c>
      <c r="Q20">
        <v>148</v>
      </c>
      <c r="R20" s="16">
        <v>274</v>
      </c>
      <c r="S20" s="16">
        <v>354</v>
      </c>
      <c r="T20" s="16">
        <v>240</v>
      </c>
      <c r="U20" s="16">
        <v>443</v>
      </c>
      <c r="V20" s="16">
        <v>320</v>
      </c>
      <c r="W20" s="16">
        <v>413</v>
      </c>
      <c r="X20" s="16">
        <v>165</v>
      </c>
      <c r="Y20" s="16">
        <v>165</v>
      </c>
      <c r="Z20">
        <v>221</v>
      </c>
      <c r="AA20" s="16">
        <v>424</v>
      </c>
      <c r="AB20" s="16">
        <v>1750</v>
      </c>
      <c r="AC20" s="16">
        <v>980</v>
      </c>
      <c r="AD20">
        <v>822</v>
      </c>
      <c r="AE20">
        <v>797</v>
      </c>
      <c r="AF20">
        <v>978</v>
      </c>
      <c r="AG20">
        <v>876</v>
      </c>
      <c r="AH20">
        <v>294</v>
      </c>
      <c r="AI20">
        <v>1040</v>
      </c>
      <c r="AJ20" s="16">
        <v>275</v>
      </c>
      <c r="AK20" s="16">
        <v>282</v>
      </c>
      <c r="AL20">
        <v>170</v>
      </c>
      <c r="AM20">
        <v>500</v>
      </c>
      <c r="AN20">
        <v>358</v>
      </c>
      <c r="AO20">
        <v>69</v>
      </c>
      <c r="AP20">
        <v>953</v>
      </c>
      <c r="AQ20">
        <v>0</v>
      </c>
      <c r="AR20">
        <v>186</v>
      </c>
      <c r="AS20">
        <v>403</v>
      </c>
      <c r="AT20">
        <v>404</v>
      </c>
      <c r="AU20">
        <v>71</v>
      </c>
      <c r="AV20">
        <v>272</v>
      </c>
      <c r="AW20">
        <v>212</v>
      </c>
      <c r="AX20">
        <v>0</v>
      </c>
      <c r="AY20">
        <v>315</v>
      </c>
      <c r="AZ20">
        <v>379</v>
      </c>
      <c r="BA20">
        <v>174</v>
      </c>
      <c r="BB20">
        <v>117</v>
      </c>
      <c r="BC20">
        <v>96</v>
      </c>
      <c r="BD20">
        <v>236</v>
      </c>
      <c r="BE20">
        <v>381</v>
      </c>
      <c r="BF20" s="19">
        <f t="shared" si="0"/>
        <v>26782</v>
      </c>
      <c r="BG20" s="24">
        <f>(BF20/BF23)*100</f>
        <v>23.596891575181942</v>
      </c>
    </row>
    <row r="21" spans="1:59" x14ac:dyDescent="0.35">
      <c r="A21" t="s">
        <v>158</v>
      </c>
      <c r="B21">
        <v>0</v>
      </c>
      <c r="C21">
        <v>0</v>
      </c>
      <c r="D21">
        <v>0</v>
      </c>
      <c r="E21">
        <v>0</v>
      </c>
      <c r="F21">
        <v>0</v>
      </c>
      <c r="G21">
        <v>148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 s="19">
        <f t="shared" si="0"/>
        <v>148</v>
      </c>
      <c r="BG21" s="22">
        <f>(BF21/BF23)*100</f>
        <v>0.13039877354667043</v>
      </c>
    </row>
    <row r="22" spans="1:59" x14ac:dyDescent="0.35">
      <c r="A22" t="s">
        <v>159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45</v>
      </c>
      <c r="T22">
        <v>0</v>
      </c>
      <c r="U22">
        <v>75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 s="19">
        <f t="shared" si="0"/>
        <v>120</v>
      </c>
      <c r="BG22" s="22">
        <f>(BF22/BF23)*100</f>
        <v>0.10572873530811115</v>
      </c>
    </row>
    <row r="23" spans="1:59" x14ac:dyDescent="0.35">
      <c r="A23" s="34" t="s">
        <v>14</v>
      </c>
      <c r="B23" s="34">
        <v>6445</v>
      </c>
      <c r="C23" s="34">
        <v>11142</v>
      </c>
      <c r="D23" s="34">
        <v>1078</v>
      </c>
      <c r="E23" s="34">
        <v>1155</v>
      </c>
      <c r="F23" s="34">
        <v>575</v>
      </c>
      <c r="G23" s="34">
        <v>3932</v>
      </c>
      <c r="H23" s="34">
        <v>2269</v>
      </c>
      <c r="I23" s="34">
        <v>489</v>
      </c>
      <c r="J23" s="34">
        <v>246</v>
      </c>
      <c r="K23" s="34">
        <v>628</v>
      </c>
      <c r="L23" s="34">
        <v>1208</v>
      </c>
      <c r="M23" s="34">
        <v>2416</v>
      </c>
      <c r="N23" s="34">
        <v>496</v>
      </c>
      <c r="O23" s="34">
        <v>1466</v>
      </c>
      <c r="P23" s="34">
        <v>883</v>
      </c>
      <c r="Q23" s="34">
        <v>197</v>
      </c>
      <c r="R23" s="34">
        <v>304</v>
      </c>
      <c r="S23" s="34">
        <v>577</v>
      </c>
      <c r="T23" s="34">
        <v>433</v>
      </c>
      <c r="U23" s="34">
        <v>1115</v>
      </c>
      <c r="V23" s="34">
        <v>701</v>
      </c>
      <c r="W23" s="34">
        <v>771</v>
      </c>
      <c r="X23" s="34">
        <v>466</v>
      </c>
      <c r="Y23" s="34">
        <v>290</v>
      </c>
      <c r="Z23" s="34">
        <v>658</v>
      </c>
      <c r="AA23" s="34">
        <v>884</v>
      </c>
      <c r="AB23" s="34">
        <v>3335</v>
      </c>
      <c r="AC23" s="34">
        <v>1722</v>
      </c>
      <c r="AD23" s="34">
        <v>4557</v>
      </c>
      <c r="AE23" s="34">
        <v>4371</v>
      </c>
      <c r="AF23" s="34">
        <v>6856</v>
      </c>
      <c r="AG23" s="34">
        <v>2362</v>
      </c>
      <c r="AH23" s="34">
        <v>1184</v>
      </c>
      <c r="AI23" s="34">
        <v>2610</v>
      </c>
      <c r="AJ23" s="34">
        <v>483</v>
      </c>
      <c r="AK23" s="34">
        <v>282</v>
      </c>
      <c r="AL23" s="34">
        <v>1202</v>
      </c>
      <c r="AM23" s="34">
        <v>2909</v>
      </c>
      <c r="AN23" s="34">
        <v>2527</v>
      </c>
      <c r="AO23" s="34">
        <v>1430</v>
      </c>
      <c r="AP23" s="34">
        <v>13817</v>
      </c>
      <c r="AQ23" s="34">
        <v>1408</v>
      </c>
      <c r="AR23" s="34">
        <v>1526</v>
      </c>
      <c r="AS23" s="34">
        <v>1854</v>
      </c>
      <c r="AT23" s="34">
        <v>1628</v>
      </c>
      <c r="AU23" s="34">
        <v>1306</v>
      </c>
      <c r="AV23" s="34">
        <v>2745</v>
      </c>
      <c r="AW23" s="34">
        <v>1258</v>
      </c>
      <c r="AX23" s="34">
        <v>2401</v>
      </c>
      <c r="AY23" s="34">
        <v>1268</v>
      </c>
      <c r="AZ23" s="34">
        <v>1527</v>
      </c>
      <c r="BA23" s="34">
        <v>1232</v>
      </c>
      <c r="BB23" s="34">
        <v>1362</v>
      </c>
      <c r="BC23" s="34">
        <v>967</v>
      </c>
      <c r="BD23" s="34">
        <v>1201</v>
      </c>
      <c r="BE23" s="34">
        <v>1344</v>
      </c>
      <c r="BF23" s="21">
        <f t="shared" si="0"/>
        <v>113498</v>
      </c>
      <c r="BG23" s="23">
        <f>SUM(BG4:BG22)</f>
        <v>99.994713563234612</v>
      </c>
    </row>
    <row r="24" spans="1:59" x14ac:dyDescent="0.35">
      <c r="A24" t="s">
        <v>77</v>
      </c>
      <c r="B24">
        <v>1</v>
      </c>
      <c r="C24">
        <v>1</v>
      </c>
      <c r="D24">
        <v>1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>
        <v>1</v>
      </c>
      <c r="AF24">
        <v>1</v>
      </c>
      <c r="AG24">
        <v>1</v>
      </c>
      <c r="AH24">
        <v>1</v>
      </c>
      <c r="AI24">
        <v>1</v>
      </c>
      <c r="AJ24">
        <v>1</v>
      </c>
      <c r="AK24">
        <v>1</v>
      </c>
      <c r="AL24">
        <v>1</v>
      </c>
      <c r="AM24">
        <v>1</v>
      </c>
      <c r="AN24">
        <v>1</v>
      </c>
      <c r="AO24">
        <v>1</v>
      </c>
      <c r="AP24">
        <v>1</v>
      </c>
      <c r="AQ24">
        <v>1</v>
      </c>
      <c r="AR24">
        <v>1</v>
      </c>
      <c r="AS24">
        <v>1</v>
      </c>
      <c r="AT24">
        <v>1</v>
      </c>
      <c r="AU24">
        <v>1</v>
      </c>
      <c r="AV24">
        <v>1</v>
      </c>
      <c r="AW24">
        <v>1</v>
      </c>
      <c r="AX24">
        <v>1</v>
      </c>
      <c r="AY24">
        <v>1</v>
      </c>
      <c r="AZ24">
        <v>1</v>
      </c>
      <c r="BA24">
        <v>1</v>
      </c>
      <c r="BB24">
        <v>1</v>
      </c>
      <c r="BC24">
        <v>1</v>
      </c>
      <c r="BD24">
        <v>1</v>
      </c>
      <c r="BE24">
        <v>1</v>
      </c>
    </row>
    <row r="25" spans="1:59" x14ac:dyDescent="0.35">
      <c r="A25" t="s">
        <v>78</v>
      </c>
      <c r="B25">
        <v>8250</v>
      </c>
      <c r="C25">
        <v>8250</v>
      </c>
      <c r="D25">
        <v>8250</v>
      </c>
      <c r="E25">
        <v>8250</v>
      </c>
      <c r="F25">
        <v>8250</v>
      </c>
      <c r="G25">
        <v>8250</v>
      </c>
      <c r="H25">
        <v>8250</v>
      </c>
      <c r="I25">
        <v>8250</v>
      </c>
      <c r="J25">
        <v>8250</v>
      </c>
      <c r="K25">
        <v>8250</v>
      </c>
      <c r="L25">
        <v>8250</v>
      </c>
      <c r="M25">
        <v>8250</v>
      </c>
      <c r="N25">
        <v>8250</v>
      </c>
      <c r="O25">
        <v>8250</v>
      </c>
      <c r="P25">
        <v>8250</v>
      </c>
      <c r="Q25">
        <v>8250</v>
      </c>
      <c r="R25">
        <v>8250</v>
      </c>
      <c r="S25">
        <v>8250</v>
      </c>
      <c r="T25">
        <v>8250</v>
      </c>
      <c r="U25">
        <v>8250</v>
      </c>
      <c r="V25">
        <v>8250</v>
      </c>
      <c r="W25">
        <v>8250</v>
      </c>
      <c r="X25">
        <v>8250</v>
      </c>
      <c r="Y25">
        <v>8250</v>
      </c>
      <c r="Z25">
        <v>8250</v>
      </c>
      <c r="AA25">
        <v>8250</v>
      </c>
      <c r="AB25">
        <v>8250</v>
      </c>
      <c r="AC25">
        <v>8250</v>
      </c>
      <c r="AD25">
        <v>8250</v>
      </c>
      <c r="AE25">
        <v>8250</v>
      </c>
      <c r="AF25">
        <v>8250</v>
      </c>
      <c r="AG25">
        <v>8250</v>
      </c>
      <c r="AH25">
        <v>8250</v>
      </c>
      <c r="AI25">
        <v>8250</v>
      </c>
      <c r="AJ25">
        <v>8250</v>
      </c>
      <c r="AK25">
        <v>8250</v>
      </c>
      <c r="AL25">
        <v>8250</v>
      </c>
      <c r="AM25">
        <v>8250</v>
      </c>
      <c r="AN25">
        <v>8250</v>
      </c>
      <c r="AO25">
        <v>8250</v>
      </c>
      <c r="AP25">
        <v>8250</v>
      </c>
      <c r="AQ25">
        <v>8250</v>
      </c>
      <c r="AR25">
        <v>8250</v>
      </c>
      <c r="AS25">
        <v>8250</v>
      </c>
      <c r="AT25">
        <v>8250</v>
      </c>
      <c r="AU25">
        <v>8250</v>
      </c>
      <c r="AV25">
        <v>8250</v>
      </c>
      <c r="AW25">
        <v>8250</v>
      </c>
      <c r="AX25">
        <v>8250</v>
      </c>
      <c r="AY25">
        <v>8250</v>
      </c>
      <c r="AZ25">
        <v>8250</v>
      </c>
      <c r="BA25">
        <v>8250</v>
      </c>
      <c r="BB25">
        <v>8250</v>
      </c>
      <c r="BC25">
        <v>8250</v>
      </c>
      <c r="BD25">
        <v>8250</v>
      </c>
      <c r="BE25">
        <v>8250</v>
      </c>
    </row>
    <row r="26" spans="1:59" x14ac:dyDescent="0.35">
      <c r="A26" t="s">
        <v>79</v>
      </c>
      <c r="B26">
        <v>1453</v>
      </c>
      <c r="C26">
        <v>1316</v>
      </c>
      <c r="D26">
        <v>1618</v>
      </c>
      <c r="E26">
        <v>1688</v>
      </c>
      <c r="F26">
        <v>1660</v>
      </c>
      <c r="G26">
        <v>1793</v>
      </c>
      <c r="H26">
        <v>2549</v>
      </c>
      <c r="I26">
        <v>1590</v>
      </c>
      <c r="J26">
        <v>1442</v>
      </c>
      <c r="K26">
        <v>1651</v>
      </c>
      <c r="L26">
        <v>1489</v>
      </c>
      <c r="M26">
        <v>1635</v>
      </c>
      <c r="N26">
        <v>1644</v>
      </c>
      <c r="O26">
        <v>1610</v>
      </c>
      <c r="P26">
        <v>1683</v>
      </c>
      <c r="Q26">
        <v>1844</v>
      </c>
      <c r="R26">
        <v>1737</v>
      </c>
      <c r="S26">
        <v>1813</v>
      </c>
      <c r="T26">
        <v>1553</v>
      </c>
      <c r="U26">
        <v>1626</v>
      </c>
      <c r="V26">
        <v>1726</v>
      </c>
      <c r="W26">
        <v>1677</v>
      </c>
      <c r="X26">
        <v>1830</v>
      </c>
      <c r="Y26">
        <v>1607</v>
      </c>
      <c r="Z26">
        <v>1689</v>
      </c>
      <c r="AA26">
        <v>1280</v>
      </c>
      <c r="AB26">
        <v>1562</v>
      </c>
      <c r="AC26">
        <v>1069</v>
      </c>
      <c r="AD26">
        <v>1529</v>
      </c>
      <c r="AE26">
        <v>1215</v>
      </c>
      <c r="AF26">
        <v>1310</v>
      </c>
      <c r="AG26">
        <v>1424</v>
      </c>
      <c r="AH26">
        <v>1426</v>
      </c>
      <c r="AI26">
        <v>1168</v>
      </c>
      <c r="AJ26">
        <v>1320</v>
      </c>
      <c r="AK26">
        <v>1269</v>
      </c>
      <c r="AL26">
        <v>1454</v>
      </c>
      <c r="AM26">
        <v>1370</v>
      </c>
      <c r="AN26">
        <v>1268</v>
      </c>
      <c r="AO26">
        <v>1516</v>
      </c>
      <c r="AP26">
        <v>666</v>
      </c>
      <c r="AQ26">
        <v>1577</v>
      </c>
      <c r="AR26">
        <v>1219</v>
      </c>
      <c r="AS26">
        <v>1228</v>
      </c>
      <c r="AT26">
        <v>1264</v>
      </c>
      <c r="AU26">
        <v>1670</v>
      </c>
      <c r="AV26">
        <v>1251</v>
      </c>
      <c r="AW26">
        <v>1425</v>
      </c>
      <c r="AX26">
        <v>1096</v>
      </c>
      <c r="AY26">
        <v>1236</v>
      </c>
      <c r="AZ26">
        <v>1369</v>
      </c>
      <c r="BA26">
        <v>1419</v>
      </c>
      <c r="BB26">
        <v>2109</v>
      </c>
      <c r="BC26">
        <v>2583</v>
      </c>
      <c r="BD26">
        <v>4121</v>
      </c>
      <c r="BE26">
        <v>2677</v>
      </c>
    </row>
    <row r="27" spans="1:59" x14ac:dyDescent="0.35">
      <c r="A27" t="s">
        <v>80</v>
      </c>
      <c r="B27">
        <v>3.6999999999999998E-2</v>
      </c>
      <c r="C27">
        <v>2.3E-2</v>
      </c>
      <c r="D27">
        <v>2.1999999999999999E-2</v>
      </c>
      <c r="E27">
        <v>3.9E-2</v>
      </c>
      <c r="F27">
        <v>6.9000000000000006E-2</v>
      </c>
      <c r="G27">
        <v>6.2E-2</v>
      </c>
      <c r="H27">
        <v>8.9999999999999993E-3</v>
      </c>
      <c r="I27">
        <v>7.0000000000000001E-3</v>
      </c>
      <c r="J27">
        <v>2.3E-2</v>
      </c>
      <c r="K27">
        <v>6.6000000000000003E-2</v>
      </c>
      <c r="L27">
        <v>5.8000000000000003E-2</v>
      </c>
      <c r="M27">
        <v>1.7000000000000001E-2</v>
      </c>
      <c r="N27">
        <v>7.3999999999999996E-2</v>
      </c>
      <c r="O27">
        <v>3.3000000000000002E-2</v>
      </c>
      <c r="P27">
        <v>4.7E-2</v>
      </c>
      <c r="Q27">
        <v>0.09</v>
      </c>
      <c r="R27">
        <v>0.08</v>
      </c>
      <c r="S27">
        <v>0.10199999999999999</v>
      </c>
      <c r="T27">
        <v>0.11</v>
      </c>
      <c r="U27">
        <v>6.8000000000000005E-2</v>
      </c>
      <c r="V27">
        <v>6.9000000000000006E-2</v>
      </c>
      <c r="W27">
        <v>5.5E-2</v>
      </c>
      <c r="X27">
        <v>4.4999999999999998E-2</v>
      </c>
      <c r="Y27">
        <v>0.123</v>
      </c>
      <c r="Z27">
        <v>9.5000000000000001E-2</v>
      </c>
      <c r="AA27">
        <v>6.3E-2</v>
      </c>
      <c r="AB27">
        <v>1.4999999999999999E-2</v>
      </c>
      <c r="AC27">
        <v>1.2999999999999999E-2</v>
      </c>
      <c r="AD27">
        <v>1.2999999999999999E-2</v>
      </c>
      <c r="AE27">
        <v>1.9E-2</v>
      </c>
      <c r="AF27">
        <v>1.4999999999999999E-2</v>
      </c>
      <c r="AG27">
        <v>3.9E-2</v>
      </c>
      <c r="AH27">
        <v>1.2999999999999999E-2</v>
      </c>
      <c r="AI27">
        <v>1.7999999999999999E-2</v>
      </c>
      <c r="AJ27">
        <v>0.03</v>
      </c>
      <c r="AK27">
        <v>2.1000000000000001E-2</v>
      </c>
      <c r="AL27">
        <v>1.0999999999999999E-2</v>
      </c>
      <c r="AM27">
        <v>0.02</v>
      </c>
      <c r="AN27">
        <v>1.2E-2</v>
      </c>
      <c r="AO27">
        <v>2.5999999999999999E-2</v>
      </c>
      <c r="AP27">
        <v>1.2999999999999999E-2</v>
      </c>
      <c r="AQ27">
        <v>2.5999999999999999E-2</v>
      </c>
      <c r="AR27">
        <v>2.4E-2</v>
      </c>
      <c r="AS27">
        <v>2.1999999999999999E-2</v>
      </c>
      <c r="AT27">
        <v>1.6E-2</v>
      </c>
      <c r="AU27">
        <v>2.3E-2</v>
      </c>
      <c r="AV27">
        <v>8.0000000000000002E-3</v>
      </c>
      <c r="AW27">
        <v>1.7999999999999999E-2</v>
      </c>
      <c r="AX27">
        <v>2.9000000000000001E-2</v>
      </c>
      <c r="AY27">
        <v>2.1000000000000001E-2</v>
      </c>
      <c r="AZ27">
        <v>2.1000000000000001E-2</v>
      </c>
      <c r="BA27">
        <v>1.0999999999999999E-2</v>
      </c>
      <c r="BB27">
        <v>2.1999999999999999E-2</v>
      </c>
      <c r="BC27">
        <v>1.0999999999999999E-2</v>
      </c>
      <c r="BD27">
        <v>1.4E-2</v>
      </c>
      <c r="BE27">
        <v>8.0000000000000002E-3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7489D-82F1-4B14-9C4F-A09D0EBEE285}">
  <dimension ref="A1:BE14"/>
  <sheetViews>
    <sheetView workbookViewId="0">
      <selection activeCell="K23" sqref="K23"/>
    </sheetView>
  </sheetViews>
  <sheetFormatPr defaultRowHeight="14.5" x14ac:dyDescent="0.35"/>
  <cols>
    <col min="7" max="7" width="8.26953125" customWidth="1"/>
  </cols>
  <sheetData>
    <row r="1" spans="1:57" x14ac:dyDescent="0.35">
      <c r="A1" t="s">
        <v>160</v>
      </c>
      <c r="B1" s="15">
        <v>0.5</v>
      </c>
      <c r="C1" s="15">
        <v>2.5</v>
      </c>
      <c r="D1" s="15">
        <v>4.5</v>
      </c>
      <c r="E1" s="15">
        <v>6.5</v>
      </c>
      <c r="F1" s="15">
        <v>12.5</v>
      </c>
      <c r="G1" s="15">
        <v>14.5</v>
      </c>
      <c r="H1" s="15">
        <v>15.5</v>
      </c>
      <c r="I1" s="15">
        <v>20.5</v>
      </c>
      <c r="J1" s="15">
        <v>23.5</v>
      </c>
      <c r="K1" s="15">
        <v>25.5</v>
      </c>
      <c r="L1" s="15">
        <v>30.5</v>
      </c>
      <c r="M1" s="15">
        <v>34.5</v>
      </c>
    </row>
    <row r="2" spans="1:57" x14ac:dyDescent="0.35">
      <c r="A2" t="s">
        <v>35</v>
      </c>
      <c r="B2">
        <v>2854</v>
      </c>
      <c r="C2">
        <v>514</v>
      </c>
      <c r="D2">
        <v>2406</v>
      </c>
      <c r="E2">
        <v>1576</v>
      </c>
      <c r="F2">
        <v>864</v>
      </c>
      <c r="G2">
        <v>993</v>
      </c>
      <c r="H2">
        <v>741</v>
      </c>
      <c r="I2">
        <v>440</v>
      </c>
      <c r="J2">
        <v>947</v>
      </c>
      <c r="K2">
        <v>59</v>
      </c>
      <c r="L2" s="18">
        <v>32</v>
      </c>
      <c r="M2">
        <v>0</v>
      </c>
    </row>
    <row r="3" spans="1:57" x14ac:dyDescent="0.35">
      <c r="A3" t="s">
        <v>161</v>
      </c>
      <c r="B3">
        <v>15342</v>
      </c>
      <c r="C3">
        <v>3969</v>
      </c>
      <c r="D3">
        <v>4698</v>
      </c>
      <c r="E3">
        <v>4649</v>
      </c>
      <c r="F3">
        <v>2593</v>
      </c>
      <c r="G3">
        <v>2730</v>
      </c>
      <c r="H3">
        <v>1574</v>
      </c>
      <c r="I3">
        <v>1761</v>
      </c>
      <c r="J3">
        <v>1262</v>
      </c>
      <c r="K3">
        <v>527</v>
      </c>
      <c r="L3">
        <v>87</v>
      </c>
      <c r="M3">
        <v>392</v>
      </c>
    </row>
    <row r="4" spans="1:57" x14ac:dyDescent="0.35">
      <c r="A4" t="s">
        <v>15</v>
      </c>
      <c r="B4">
        <f>(B2/B3)*100</f>
        <v>18.602529005344806</v>
      </c>
      <c r="C4">
        <f t="shared" ref="C4:M4" si="0">(C2/C3)*100</f>
        <v>12.950365331317713</v>
      </c>
      <c r="D4">
        <f t="shared" si="0"/>
        <v>51.213282247765001</v>
      </c>
      <c r="E4">
        <f t="shared" si="0"/>
        <v>33.899763389976343</v>
      </c>
      <c r="F4">
        <f t="shared" si="0"/>
        <v>33.320478210566911</v>
      </c>
      <c r="G4">
        <f t="shared" si="0"/>
        <v>36.373626373626372</v>
      </c>
      <c r="H4">
        <f t="shared" si="0"/>
        <v>47.07750952986023</v>
      </c>
      <c r="I4">
        <f t="shared" si="0"/>
        <v>24.985803520726861</v>
      </c>
      <c r="J4" s="16">
        <f t="shared" si="0"/>
        <v>75.039619651347067</v>
      </c>
      <c r="K4">
        <f t="shared" si="0"/>
        <v>11.195445920303605</v>
      </c>
      <c r="L4">
        <f t="shared" si="0"/>
        <v>36.781609195402297</v>
      </c>
      <c r="M4">
        <f t="shared" si="0"/>
        <v>0</v>
      </c>
    </row>
    <row r="6" spans="1:57" x14ac:dyDescent="0.35">
      <c r="A6" t="s">
        <v>162</v>
      </c>
      <c r="B6" s="15">
        <v>1</v>
      </c>
      <c r="C6" s="15">
        <v>2</v>
      </c>
      <c r="D6" s="15">
        <v>4</v>
      </c>
      <c r="E6" s="15">
        <v>6</v>
      </c>
      <c r="F6" s="15">
        <v>8</v>
      </c>
      <c r="G6" s="15">
        <v>10</v>
      </c>
    </row>
    <row r="7" spans="1:57" x14ac:dyDescent="0.35">
      <c r="A7" t="s">
        <v>35</v>
      </c>
      <c r="B7">
        <v>7339</v>
      </c>
      <c r="C7">
        <v>12213</v>
      </c>
      <c r="D7">
        <v>3265</v>
      </c>
      <c r="E7">
        <v>895</v>
      </c>
      <c r="F7">
        <v>754</v>
      </c>
      <c r="G7" s="18">
        <v>748</v>
      </c>
    </row>
    <row r="8" spans="1:57" x14ac:dyDescent="0.35">
      <c r="A8" t="s">
        <v>161</v>
      </c>
      <c r="B8">
        <v>10861</v>
      </c>
      <c r="C8">
        <v>18600</v>
      </c>
      <c r="D8">
        <v>4717</v>
      </c>
      <c r="E8">
        <v>1596</v>
      </c>
      <c r="F8">
        <v>1809</v>
      </c>
      <c r="G8">
        <v>2672</v>
      </c>
    </row>
    <row r="9" spans="1:57" x14ac:dyDescent="0.35">
      <c r="A9" t="s">
        <v>15</v>
      </c>
      <c r="B9">
        <f>(B7/B8)*100</f>
        <v>67.572046772857007</v>
      </c>
      <c r="C9">
        <f t="shared" ref="C9:G9" si="1">(C7/C8)*100</f>
        <v>65.661290322580641</v>
      </c>
      <c r="D9" s="16">
        <f t="shared" si="1"/>
        <v>69.217723129107483</v>
      </c>
      <c r="E9">
        <f t="shared" si="1"/>
        <v>56.077694235588972</v>
      </c>
      <c r="F9">
        <f t="shared" si="1"/>
        <v>41.680486456605855</v>
      </c>
      <c r="G9">
        <f t="shared" si="1"/>
        <v>27.994011976047904</v>
      </c>
    </row>
    <row r="11" spans="1:57" x14ac:dyDescent="0.35">
      <c r="A11" t="s">
        <v>163</v>
      </c>
      <c r="B11" s="15">
        <v>0.5</v>
      </c>
      <c r="C11" s="15">
        <v>5.5</v>
      </c>
      <c r="D11" s="15">
        <v>10.5</v>
      </c>
      <c r="E11" s="15">
        <v>15.5</v>
      </c>
      <c r="F11" s="15">
        <v>20.5</v>
      </c>
      <c r="G11" s="15">
        <v>25.5</v>
      </c>
      <c r="H11" s="15">
        <v>30.5</v>
      </c>
      <c r="I11" s="15">
        <v>35.5</v>
      </c>
      <c r="J11" s="15">
        <v>40.5</v>
      </c>
      <c r="K11" s="15">
        <v>45.5</v>
      </c>
      <c r="L11" s="15">
        <v>50.5</v>
      </c>
      <c r="M11" s="15">
        <v>55.5</v>
      </c>
      <c r="N11" s="15">
        <v>60.5</v>
      </c>
      <c r="O11" s="15">
        <v>65.5</v>
      </c>
      <c r="P11" s="15">
        <v>70.5</v>
      </c>
      <c r="Q11" s="15">
        <v>75.5</v>
      </c>
      <c r="R11" s="15">
        <v>80.5</v>
      </c>
      <c r="S11" s="15">
        <v>85.5</v>
      </c>
      <c r="T11" s="15">
        <v>90.5</v>
      </c>
      <c r="U11" s="15">
        <v>95.5</v>
      </c>
      <c r="V11" s="15">
        <v>100.5</v>
      </c>
      <c r="W11" s="15">
        <v>105.5</v>
      </c>
      <c r="X11" s="15">
        <v>110.5</v>
      </c>
      <c r="Y11" s="15">
        <v>115.5</v>
      </c>
      <c r="Z11" s="15">
        <v>120.5</v>
      </c>
      <c r="AA11" s="15">
        <v>123.5</v>
      </c>
      <c r="AB11" s="15">
        <v>150.5</v>
      </c>
      <c r="AC11" s="15">
        <v>155.5</v>
      </c>
      <c r="AD11" s="15">
        <v>160.5</v>
      </c>
      <c r="AE11" s="15">
        <v>165.5</v>
      </c>
      <c r="AF11" s="15">
        <v>170.5</v>
      </c>
      <c r="AG11" s="15">
        <v>175.5</v>
      </c>
      <c r="AH11" s="15">
        <v>180.5</v>
      </c>
      <c r="AI11" s="15">
        <v>185.5</v>
      </c>
      <c r="AJ11" s="15">
        <v>190.5</v>
      </c>
      <c r="AK11" s="15">
        <v>195.5</v>
      </c>
      <c r="AL11" s="15">
        <v>200.5</v>
      </c>
      <c r="AM11" s="15">
        <v>205.5</v>
      </c>
      <c r="AN11" s="15">
        <v>210.5</v>
      </c>
      <c r="AO11" s="15">
        <v>215.5</v>
      </c>
      <c r="AP11" s="15">
        <v>220.5</v>
      </c>
      <c r="AQ11" s="15">
        <v>225.5</v>
      </c>
      <c r="AR11" s="15">
        <v>230.5</v>
      </c>
      <c r="AS11" s="15">
        <v>235.5</v>
      </c>
      <c r="AT11" s="15">
        <v>240.5</v>
      </c>
      <c r="AU11" s="15">
        <v>245.5</v>
      </c>
      <c r="AV11" s="15">
        <v>250.5</v>
      </c>
      <c r="AW11" s="15">
        <v>255.5</v>
      </c>
      <c r="AX11" s="15">
        <v>260.5</v>
      </c>
      <c r="AY11" s="15">
        <v>265.5</v>
      </c>
      <c r="AZ11" s="15">
        <v>270.5</v>
      </c>
      <c r="BA11" s="15">
        <v>275.5</v>
      </c>
      <c r="BB11" s="15">
        <v>280.5</v>
      </c>
      <c r="BC11" s="15">
        <v>285.5</v>
      </c>
      <c r="BD11" s="15">
        <v>290.5</v>
      </c>
      <c r="BE11" s="15">
        <v>293.5</v>
      </c>
    </row>
    <row r="12" spans="1:57" x14ac:dyDescent="0.35">
      <c r="A12" t="s">
        <v>35</v>
      </c>
      <c r="B12">
        <v>4297</v>
      </c>
      <c r="C12">
        <v>5996</v>
      </c>
      <c r="D12">
        <v>232</v>
      </c>
      <c r="E12">
        <v>376</v>
      </c>
      <c r="F12">
        <v>432</v>
      </c>
      <c r="G12">
        <v>2894</v>
      </c>
      <c r="H12">
        <v>1438</v>
      </c>
      <c r="I12">
        <v>0</v>
      </c>
      <c r="J12">
        <v>0</v>
      </c>
      <c r="K12">
        <v>76</v>
      </c>
      <c r="L12">
        <v>478</v>
      </c>
      <c r="M12">
        <v>1187</v>
      </c>
      <c r="N12">
        <v>68</v>
      </c>
      <c r="O12">
        <v>155</v>
      </c>
      <c r="P12">
        <v>209</v>
      </c>
      <c r="Q12">
        <v>50</v>
      </c>
      <c r="R12">
        <v>0</v>
      </c>
      <c r="S12">
        <v>134</v>
      </c>
      <c r="T12">
        <v>145</v>
      </c>
      <c r="U12">
        <v>373</v>
      </c>
      <c r="V12">
        <v>277</v>
      </c>
      <c r="W12">
        <v>268</v>
      </c>
      <c r="X12">
        <v>100</v>
      </c>
      <c r="Y12">
        <v>83</v>
      </c>
      <c r="Z12">
        <v>308</v>
      </c>
      <c r="AA12">
        <v>307</v>
      </c>
      <c r="AB12">
        <v>704</v>
      </c>
      <c r="AC12">
        <v>594</v>
      </c>
      <c r="AD12">
        <v>3320</v>
      </c>
      <c r="AE12">
        <v>3574</v>
      </c>
      <c r="AF12">
        <v>5458</v>
      </c>
      <c r="AG12">
        <v>1337</v>
      </c>
      <c r="AH12">
        <v>890</v>
      </c>
      <c r="AI12">
        <v>1177</v>
      </c>
      <c r="AJ12">
        <v>208</v>
      </c>
      <c r="AK12">
        <v>0</v>
      </c>
      <c r="AL12">
        <v>516</v>
      </c>
      <c r="AM12">
        <v>2108</v>
      </c>
      <c r="AN12">
        <v>1898</v>
      </c>
      <c r="AO12">
        <v>1047</v>
      </c>
      <c r="AP12">
        <v>10482</v>
      </c>
      <c r="AQ12">
        <v>1006</v>
      </c>
      <c r="AR12">
        <v>564</v>
      </c>
      <c r="AS12">
        <v>1221</v>
      </c>
      <c r="AT12">
        <v>1224</v>
      </c>
      <c r="AU12">
        <v>1074</v>
      </c>
      <c r="AV12">
        <v>2473</v>
      </c>
      <c r="AW12">
        <v>322</v>
      </c>
      <c r="AX12">
        <v>1038</v>
      </c>
      <c r="AY12">
        <v>954</v>
      </c>
      <c r="AZ12">
        <v>1148</v>
      </c>
      <c r="BA12">
        <v>264</v>
      </c>
      <c r="BB12">
        <v>1245</v>
      </c>
      <c r="BC12">
        <v>871</v>
      </c>
      <c r="BD12">
        <v>786</v>
      </c>
      <c r="BE12">
        <v>770</v>
      </c>
    </row>
    <row r="13" spans="1:57" x14ac:dyDescent="0.35">
      <c r="A13" t="s">
        <v>161</v>
      </c>
      <c r="B13">
        <v>6445</v>
      </c>
      <c r="C13">
        <v>11142</v>
      </c>
      <c r="D13">
        <v>1078</v>
      </c>
      <c r="E13">
        <v>1155</v>
      </c>
      <c r="F13">
        <v>575</v>
      </c>
      <c r="G13">
        <v>3932</v>
      </c>
      <c r="H13">
        <v>2269</v>
      </c>
      <c r="I13">
        <v>489</v>
      </c>
      <c r="J13">
        <v>246</v>
      </c>
      <c r="K13">
        <v>628</v>
      </c>
      <c r="L13">
        <v>1208</v>
      </c>
      <c r="M13">
        <v>2416</v>
      </c>
      <c r="N13">
        <v>496</v>
      </c>
      <c r="O13">
        <v>1466</v>
      </c>
      <c r="P13">
        <v>883</v>
      </c>
      <c r="Q13">
        <v>197</v>
      </c>
      <c r="R13">
        <v>304</v>
      </c>
      <c r="S13">
        <v>577</v>
      </c>
      <c r="T13">
        <v>433</v>
      </c>
      <c r="U13">
        <v>1115</v>
      </c>
      <c r="V13">
        <v>701</v>
      </c>
      <c r="W13">
        <v>771</v>
      </c>
      <c r="X13">
        <v>466</v>
      </c>
      <c r="Y13">
        <v>290</v>
      </c>
      <c r="Z13">
        <v>658</v>
      </c>
      <c r="AA13">
        <v>884</v>
      </c>
      <c r="AB13">
        <v>3335</v>
      </c>
      <c r="AC13">
        <v>1722</v>
      </c>
      <c r="AD13">
        <v>4557</v>
      </c>
      <c r="AE13">
        <v>4371</v>
      </c>
      <c r="AF13">
        <v>6856</v>
      </c>
      <c r="AG13">
        <v>2362</v>
      </c>
      <c r="AH13">
        <v>1184</v>
      </c>
      <c r="AI13">
        <v>2610</v>
      </c>
      <c r="AJ13">
        <v>483</v>
      </c>
      <c r="AK13">
        <v>282</v>
      </c>
      <c r="AL13">
        <v>1202</v>
      </c>
      <c r="AM13">
        <v>2909</v>
      </c>
      <c r="AN13">
        <v>2527</v>
      </c>
      <c r="AO13">
        <v>1430</v>
      </c>
      <c r="AP13">
        <v>13817</v>
      </c>
      <c r="AQ13">
        <v>1408</v>
      </c>
      <c r="AR13">
        <v>1526</v>
      </c>
      <c r="AS13">
        <v>1854</v>
      </c>
      <c r="AT13">
        <v>1628</v>
      </c>
      <c r="AU13">
        <v>1306</v>
      </c>
      <c r="AV13">
        <v>2745</v>
      </c>
      <c r="AW13">
        <v>1258</v>
      </c>
      <c r="AX13">
        <v>2401</v>
      </c>
      <c r="AY13">
        <v>1268</v>
      </c>
      <c r="AZ13">
        <v>1527</v>
      </c>
      <c r="BA13">
        <v>1232</v>
      </c>
      <c r="BB13">
        <v>1362</v>
      </c>
      <c r="BC13">
        <v>967</v>
      </c>
      <c r="BD13">
        <v>1201</v>
      </c>
      <c r="BE13">
        <v>1344</v>
      </c>
    </row>
    <row r="14" spans="1:57" x14ac:dyDescent="0.35">
      <c r="A14" t="s">
        <v>15</v>
      </c>
      <c r="B14">
        <f>(B12/B13)*100</f>
        <v>66.671838634600462</v>
      </c>
      <c r="C14">
        <f t="shared" ref="C14:BE14" si="2">(C12/C13)*100</f>
        <v>53.814395979177888</v>
      </c>
      <c r="D14">
        <f t="shared" si="2"/>
        <v>21.521335807050093</v>
      </c>
      <c r="E14">
        <f t="shared" si="2"/>
        <v>32.55411255411255</v>
      </c>
      <c r="F14">
        <f t="shared" si="2"/>
        <v>75.130434782608688</v>
      </c>
      <c r="G14">
        <f t="shared" si="2"/>
        <v>73.601220752797559</v>
      </c>
      <c r="H14">
        <f t="shared" si="2"/>
        <v>63.37593653591891</v>
      </c>
      <c r="I14">
        <f t="shared" si="2"/>
        <v>0</v>
      </c>
      <c r="J14">
        <f t="shared" si="2"/>
        <v>0</v>
      </c>
      <c r="K14">
        <f t="shared" si="2"/>
        <v>12.101910828025478</v>
      </c>
      <c r="L14">
        <f t="shared" si="2"/>
        <v>39.569536423841065</v>
      </c>
      <c r="M14">
        <f t="shared" si="2"/>
        <v>49.130794701986758</v>
      </c>
      <c r="N14">
        <f t="shared" si="2"/>
        <v>13.709677419354838</v>
      </c>
      <c r="O14">
        <f t="shared" si="2"/>
        <v>10.572987721691678</v>
      </c>
      <c r="P14">
        <f t="shared" si="2"/>
        <v>23.669309173272936</v>
      </c>
      <c r="Q14">
        <f t="shared" si="2"/>
        <v>25.380710659898476</v>
      </c>
      <c r="R14">
        <f t="shared" si="2"/>
        <v>0</v>
      </c>
      <c r="S14">
        <f t="shared" si="2"/>
        <v>23.223570190641247</v>
      </c>
      <c r="T14">
        <f t="shared" si="2"/>
        <v>33.48729792147806</v>
      </c>
      <c r="U14">
        <f t="shared" si="2"/>
        <v>33.45291479820628</v>
      </c>
      <c r="V14">
        <f t="shared" si="2"/>
        <v>39.51497860199715</v>
      </c>
      <c r="W14">
        <f t="shared" si="2"/>
        <v>34.760051880674446</v>
      </c>
      <c r="X14">
        <f t="shared" si="2"/>
        <v>21.459227467811161</v>
      </c>
      <c r="Y14">
        <f t="shared" si="2"/>
        <v>28.620689655172416</v>
      </c>
      <c r="Z14">
        <f t="shared" si="2"/>
        <v>46.808510638297875</v>
      </c>
      <c r="AA14">
        <f t="shared" si="2"/>
        <v>34.728506787330318</v>
      </c>
      <c r="AB14">
        <f t="shared" si="2"/>
        <v>21.109445277361321</v>
      </c>
      <c r="AC14">
        <f t="shared" si="2"/>
        <v>34.494773519163765</v>
      </c>
      <c r="AD14">
        <f t="shared" si="2"/>
        <v>72.854948430985303</v>
      </c>
      <c r="AE14">
        <f t="shared" si="2"/>
        <v>81.766186227407914</v>
      </c>
      <c r="AF14">
        <f t="shared" si="2"/>
        <v>79.609101516919495</v>
      </c>
      <c r="AG14">
        <f t="shared" si="2"/>
        <v>56.604572396274342</v>
      </c>
      <c r="AH14">
        <f t="shared" si="2"/>
        <v>75.168918918918919</v>
      </c>
      <c r="AI14">
        <f t="shared" si="2"/>
        <v>45.095785440613028</v>
      </c>
      <c r="AJ14">
        <f t="shared" si="2"/>
        <v>43.064182194616976</v>
      </c>
      <c r="AK14">
        <f t="shared" si="2"/>
        <v>0</v>
      </c>
      <c r="AL14">
        <f t="shared" si="2"/>
        <v>42.928452579034939</v>
      </c>
      <c r="AM14">
        <f t="shared" si="2"/>
        <v>72.464764523891361</v>
      </c>
      <c r="AN14">
        <f t="shared" si="2"/>
        <v>75.108824693312229</v>
      </c>
      <c r="AO14">
        <f t="shared" si="2"/>
        <v>73.216783216783227</v>
      </c>
      <c r="AP14">
        <f t="shared" si="2"/>
        <v>75.863067236013606</v>
      </c>
      <c r="AQ14">
        <f t="shared" si="2"/>
        <v>71.44886363636364</v>
      </c>
      <c r="AR14">
        <f t="shared" si="2"/>
        <v>36.959370904325034</v>
      </c>
      <c r="AS14">
        <f t="shared" si="2"/>
        <v>65.857605177993534</v>
      </c>
      <c r="AT14">
        <f t="shared" si="2"/>
        <v>75.18427518427518</v>
      </c>
      <c r="AU14">
        <f t="shared" si="2"/>
        <v>82.235834609494646</v>
      </c>
      <c r="AV14">
        <f t="shared" si="2"/>
        <v>90.091074681238609</v>
      </c>
      <c r="AW14">
        <f t="shared" si="2"/>
        <v>25.596184419713829</v>
      </c>
      <c r="AX14">
        <f t="shared" si="2"/>
        <v>43.231986672219911</v>
      </c>
      <c r="AY14">
        <f t="shared" si="2"/>
        <v>75.236593059936908</v>
      </c>
      <c r="AZ14">
        <f t="shared" si="2"/>
        <v>75.18009168303864</v>
      </c>
      <c r="BA14">
        <f t="shared" si="2"/>
        <v>21.428571428571427</v>
      </c>
      <c r="BB14" s="16">
        <f t="shared" si="2"/>
        <v>91.409691629955944</v>
      </c>
      <c r="BC14">
        <f t="shared" si="2"/>
        <v>90.072388831437436</v>
      </c>
      <c r="BD14">
        <f t="shared" si="2"/>
        <v>65.445462114904245</v>
      </c>
      <c r="BE14">
        <f t="shared" si="2"/>
        <v>57.291666666666664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T2 conc %</vt:lpstr>
      <vt:lpstr>T2 conc grouped</vt:lpstr>
      <vt:lpstr>T6 conc %</vt:lpstr>
      <vt:lpstr>GC2 conc %</vt:lpstr>
      <vt:lpstr>Paralia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Paine</dc:creator>
  <cp:lastModifiedBy>Bradley Paine</cp:lastModifiedBy>
  <dcterms:created xsi:type="dcterms:W3CDTF">2021-05-06T01:26:00Z</dcterms:created>
  <dcterms:modified xsi:type="dcterms:W3CDTF">2025-04-21T05:35:03Z</dcterms:modified>
</cp:coreProperties>
</file>